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48" activeTab="0"/>
  </bookViews>
  <sheets>
    <sheet name="1" sheetId="1" r:id="rId1"/>
    <sheet name="روابط عمومی" sheetId="2" r:id="rId2"/>
    <sheet name="فرم پرسنل" sheetId="3" r:id="rId3"/>
    <sheet name="هدایا" sheetId="4" r:id="rId4"/>
    <sheet name="مراسم ها" sheetId="5" r:id="rId5"/>
    <sheet name="اردوها" sheetId="6" r:id="rId6"/>
    <sheet name="آگهی و تبلیغات" sheetId="7" r:id="rId7"/>
    <sheet name="چاپ و انتشارات" sheetId="8" r:id="rId8"/>
    <sheet name="نمايشگاه ها" sheetId="9" r:id="rId9"/>
    <sheet name="نظر سنجی" sheetId="10" r:id="rId10"/>
    <sheet name="همايش ها" sheetId="11" r:id="rId11"/>
    <sheet name="ارتباطات رسانه ای" sheetId="12" r:id="rId12"/>
    <sheet name="ماموريتها" sheetId="13" r:id="rId13"/>
    <sheet name="متفرقه" sheetId="14" r:id="rId14"/>
    <sheet name="ساير واحدها" sheetId="15" r:id="rId15"/>
  </sheets>
  <definedNames>
    <definedName name="Excel_BuiltIn_Print_Area_6">#REF!</definedName>
    <definedName name="_xlnm.Print_Area" localSheetId="0">'1'!$A$1:$H$23</definedName>
    <definedName name="_xlnm.Print_Area" localSheetId="5">'اردوها'!$A$1:$G$9</definedName>
    <definedName name="_xlnm.Print_Area" localSheetId="7">'چاپ و انتشارات'!$A$1:$D$10</definedName>
    <definedName name="_xlnm.Print_Area" localSheetId="12">'ماموريتها'!$A$1:$F$8</definedName>
    <definedName name="_xlnm.Print_Area" localSheetId="4">'مراسم ها'!$A$1:$D$10</definedName>
    <definedName name="_xlnm.Print_Area" localSheetId="8">'نمايشگاه ها'!$A$1:$D$5</definedName>
    <definedName name="_xlnm.Print_Area" localSheetId="10">'همايش ها'!$A$1:$D$5</definedName>
  </definedNames>
  <calcPr fullCalcOnLoad="1"/>
</workbook>
</file>

<file path=xl/sharedStrings.xml><?xml version="1.0" encoding="utf-8"?>
<sst xmlns="http://schemas.openxmlformats.org/spreadsheetml/2006/main" count="333" uniqueCount="202">
  <si>
    <t>واحد روابط عمومي</t>
  </si>
  <si>
    <t>ارقام به ريال</t>
  </si>
  <si>
    <t xml:space="preserve">رديف </t>
  </si>
  <si>
    <t xml:space="preserve">شرح </t>
  </si>
  <si>
    <t>مبلغ</t>
  </si>
  <si>
    <t>هدايا</t>
  </si>
  <si>
    <t>جزئيات بيشتر</t>
  </si>
  <si>
    <t>جشن ها و مراسم ها</t>
  </si>
  <si>
    <t>اردوها</t>
  </si>
  <si>
    <t>آگهی و تبليغات</t>
  </si>
  <si>
    <t>چاپ و انتشارات</t>
  </si>
  <si>
    <t xml:space="preserve">نمایشگاه های تخصصصی </t>
  </si>
  <si>
    <t>پژوهش و نظر سنجي</t>
  </si>
  <si>
    <t>32روز</t>
  </si>
  <si>
    <t>خریدهای متفرقه</t>
  </si>
  <si>
    <t>درخواست خريد از ساير واحدها</t>
  </si>
  <si>
    <t>جمع مبالغ</t>
  </si>
  <si>
    <t>با تشکر</t>
  </si>
  <si>
    <t>سيد روح الله يزدان خواه</t>
  </si>
  <si>
    <t>روابط عمومي</t>
  </si>
  <si>
    <t>تاريخ:       ..............</t>
  </si>
  <si>
    <t>فرم نفرات شاغل در واحد -به تفکيک هر واحد ذکر شوند.</t>
  </si>
  <si>
    <t>ارقام به ميليون ريال</t>
  </si>
  <si>
    <t xml:space="preserve"> نام خانوادگي</t>
  </si>
  <si>
    <t>نام</t>
  </si>
  <si>
    <t>شماره پرسنلي</t>
  </si>
  <si>
    <t>واحد</t>
  </si>
  <si>
    <t>اين قسمت توسط مالي تکميل ميگردد</t>
  </si>
  <si>
    <t>يزدان خواه</t>
  </si>
  <si>
    <t xml:space="preserve">سيد روح الله </t>
  </si>
  <si>
    <t>هزينه هدايا</t>
  </si>
  <si>
    <t>تعداد</t>
  </si>
  <si>
    <t>قيمت واحد</t>
  </si>
  <si>
    <t>هدايا (هداياي روز زن)</t>
  </si>
  <si>
    <t>50</t>
  </si>
  <si>
    <t>هداياي کارکنان نمونه يا تجليل از بازنشستگان و ...</t>
  </si>
  <si>
    <t>20</t>
  </si>
  <si>
    <t>هداياي ايمني</t>
  </si>
  <si>
    <t>جمع کل هزينه ها</t>
  </si>
  <si>
    <t>زمان تقريبي</t>
  </si>
  <si>
    <t>1</t>
  </si>
  <si>
    <t>جشن نوروز (شيريني، ميوه، تزيينات، موسيقي و گروه هنري)</t>
  </si>
  <si>
    <t>22-27 اسفند</t>
  </si>
  <si>
    <t>2</t>
  </si>
  <si>
    <t>فروردين</t>
  </si>
  <si>
    <t>3</t>
  </si>
  <si>
    <t>مراسم افطاري رمضان (شيريني، ميوه، تزيينات و برنامه مذهبي)</t>
  </si>
  <si>
    <t>15 رمضان</t>
  </si>
  <si>
    <t>4</t>
  </si>
  <si>
    <t>مراسم روز ايمني</t>
  </si>
  <si>
    <t>7 مهر</t>
  </si>
  <si>
    <t>5</t>
  </si>
  <si>
    <t>آئين هاي دهه مبارک فجر</t>
  </si>
  <si>
    <t>12 بهمن</t>
  </si>
  <si>
    <t>6</t>
  </si>
  <si>
    <t>مراسم عزاداري محرم (هزينه مداح، تزيينات مسجد و پذيرايي)</t>
  </si>
  <si>
    <t>دهه محرم</t>
  </si>
  <si>
    <t>7</t>
  </si>
  <si>
    <t>بزرگداشت روز کارگر</t>
  </si>
  <si>
    <t>11 ارديبهشت</t>
  </si>
  <si>
    <t>8</t>
  </si>
  <si>
    <t>جشن روز زن (شيريني، ميوه، تزيينات، موسيقي و گروه هنري)</t>
  </si>
  <si>
    <t>ميلاد ح فاطمه (س)</t>
  </si>
  <si>
    <t>هزينه اردوها</t>
  </si>
  <si>
    <t xml:space="preserve">اردوي دانش آموزي (فرزندان کارکنان) </t>
  </si>
  <si>
    <t>20 نفر</t>
  </si>
  <si>
    <t>اردوهاي يک روزه به شهر هاي اطراف (خانواده کارکنان)</t>
  </si>
  <si>
    <t>هزينه آگهی و تبلیغات</t>
  </si>
  <si>
    <t>آگهي مناقصه</t>
  </si>
  <si>
    <t>8،000،000</t>
  </si>
  <si>
    <t>آگهي مزايده</t>
  </si>
  <si>
    <t>48,000,000</t>
  </si>
  <si>
    <t>آگهي تبليغاتي در روزنامه</t>
  </si>
  <si>
    <t>10,000,000</t>
  </si>
  <si>
    <t>تمديد سرويس SMS و خريد اکانت براي آن</t>
  </si>
  <si>
    <t>-</t>
  </si>
  <si>
    <t>آگهي تبليغاتي در اينترنت</t>
  </si>
  <si>
    <t>12</t>
  </si>
  <si>
    <t>آگهي تبليغاتي در موتور جستجوي گوگل</t>
  </si>
  <si>
    <t>هزينه چاپ و انتشارات</t>
  </si>
  <si>
    <t>قيمت کل</t>
  </si>
  <si>
    <t>چاپ کاتالوگ</t>
  </si>
  <si>
    <t>1000جلد</t>
  </si>
  <si>
    <t>چاپ بروشور</t>
  </si>
  <si>
    <t>1000نسخه</t>
  </si>
  <si>
    <t>چاپ روي Cd</t>
  </si>
  <si>
    <t>چاپ دفترچه هاي يادداشت تبليغاتي</t>
  </si>
  <si>
    <t>خريد خودکارهاي تبليغاتي</t>
  </si>
  <si>
    <t>1000 عدد</t>
  </si>
  <si>
    <t>چاپ کارت ويزيت براي مديران</t>
  </si>
  <si>
    <t>30 عدد</t>
  </si>
  <si>
    <t xml:space="preserve">طراحي و چاپ بيلبورد </t>
  </si>
  <si>
    <t>6 عدد</t>
  </si>
  <si>
    <t>طراحي و چاپ بَنِرهاي مناسبتي</t>
  </si>
  <si>
    <t>شرکت در نمايشگاه هاي تخصصي</t>
  </si>
  <si>
    <t xml:space="preserve">نمايشگاه بين المللي نفت، گاز و پتروشيمي </t>
  </si>
  <si>
    <t>(هزينه ها: اجاره فضاي نمايشگاهي، طراحي و ساخت غرفه، ساخت غرفه، پذيرايي مهمانان، تزيينات غرفه، لوازم نمايشگاهي، تبليغ در کتاب نمايشگاه، هزينه هاي حمل و نقل، لباس فرم نمايشگاه و ...)</t>
  </si>
  <si>
    <t xml:space="preserve">  نمايشگاه مناطق آزاد و ويژه اقتصادي</t>
  </si>
  <si>
    <t>هزينه هاي پژوهش و نظر سنجي</t>
  </si>
  <si>
    <t>قیمت کل</t>
  </si>
  <si>
    <r>
      <t xml:space="preserve"> نظر سنجي  از </t>
    </r>
    <r>
      <rPr>
        <b/>
        <sz val="14"/>
        <rFont val="Badr"/>
        <family val="0"/>
      </rPr>
      <t>مشتريان</t>
    </r>
    <r>
      <rPr>
        <sz val="14"/>
        <rFont val="Badr"/>
        <family val="0"/>
      </rPr>
      <t>: (جهت چاپ و انتشار فرمها و ...)</t>
    </r>
  </si>
  <si>
    <t xml:space="preserve"> نظر سنجي  اطرح تکريم ارباب رجوع (جهت چاپ و انتشار فرمها و ...)</t>
  </si>
  <si>
    <t xml:space="preserve"> نظر سنجي  از کارکنان (جهت چاپ و انتشار فرمها و ...)</t>
  </si>
  <si>
    <t>هزينه همايش ها و کنفرانسها</t>
  </si>
  <si>
    <t>تعداد دفعات</t>
  </si>
  <si>
    <t xml:space="preserve">همايش روابط عمومي الکترونيک </t>
  </si>
  <si>
    <t>کنفرانس بين المللي روابط عمومي</t>
  </si>
  <si>
    <t>گردهماييهاي مديران روابط عمومي شرکتهاي تابعه NPC</t>
  </si>
  <si>
    <t>دليل ماموريت</t>
  </si>
  <si>
    <t>تعداد نفرات</t>
  </si>
  <si>
    <t>تعداد روزها</t>
  </si>
  <si>
    <t>جمع</t>
  </si>
  <si>
    <t>نمايشگاه مناطق آزاد و ويژه اقتصادي</t>
  </si>
  <si>
    <t>هزينه خريدهاي متفرقه</t>
  </si>
  <si>
    <t>تعداد سالانه</t>
  </si>
  <si>
    <t xml:space="preserve">خريد فيلم سي دي جهت بانک فيلم </t>
  </si>
  <si>
    <t>200</t>
  </si>
  <si>
    <t>خريد و توزيع روزنامه به صورت روزانه (روز 40 نسخه:ماهانه 1200 نسخه)</t>
  </si>
  <si>
    <t>14400</t>
  </si>
  <si>
    <t>خريد تابلو اعلانات</t>
  </si>
  <si>
    <t xml:space="preserve">با سلام </t>
  </si>
  <si>
    <t>اداره مربوطه</t>
  </si>
  <si>
    <t>مقدار(تعيين واحد)</t>
  </si>
  <si>
    <t>بهاي واحد</t>
  </si>
  <si>
    <t>بازرگاني</t>
  </si>
  <si>
    <t>سيستم صوتي (اکو) جهت جشن ها و مراسم</t>
  </si>
  <si>
    <t>1دستگاه</t>
  </si>
  <si>
    <t>دستگاه پخش دي وي دي (سينماي خانگي)</t>
  </si>
  <si>
    <t>تلويزيون LED</t>
  </si>
  <si>
    <t>خريد دوربين عکاسي ديجيتال</t>
  </si>
  <si>
    <t>خريد دوربين فيلمبرداري هندي کم</t>
  </si>
  <si>
    <t>واحد کامپيوتر</t>
  </si>
  <si>
    <t>يک دستگاه</t>
  </si>
  <si>
    <t>جمع کل</t>
  </si>
  <si>
    <t xml:space="preserve"> نمايشگاه ايران پلاست (یا کيش پلاست)</t>
  </si>
  <si>
    <t>هزینه</t>
  </si>
  <si>
    <t>ردیف</t>
  </si>
  <si>
    <t>برگزاري جشن ها و مراسم</t>
  </si>
  <si>
    <t>نمايشگاه ايران پلاست (و يا کيش پلاست )</t>
  </si>
  <si>
    <t>گردهماييهاي مديران روابط عمومي نفت (2بار در سال، هر بار 2 روز)</t>
  </si>
  <si>
    <t>آبادان</t>
  </si>
  <si>
    <t>ياسوج</t>
  </si>
  <si>
    <t>ديلم</t>
  </si>
  <si>
    <t>گناوه</t>
  </si>
  <si>
    <t>شوشتر+زيگورات</t>
  </si>
  <si>
    <t>مقصد</t>
  </si>
  <si>
    <t>.......</t>
  </si>
  <si>
    <t>زمان تقریبی</t>
  </si>
  <si>
    <t>1390/8</t>
  </si>
  <si>
    <t>1390/2</t>
  </si>
  <si>
    <t>1390/4</t>
  </si>
  <si>
    <t>1390/6</t>
  </si>
  <si>
    <t>1390/10</t>
  </si>
  <si>
    <t>1390/12</t>
  </si>
  <si>
    <t>40 نفر</t>
  </si>
  <si>
    <t>تابستان 90</t>
  </si>
  <si>
    <t>همايش ها و سمينارها</t>
  </si>
  <si>
    <t>ماموريتهای کارکنان</t>
  </si>
  <si>
    <t>ارتباط رسانه ای</t>
  </si>
  <si>
    <t>تاریخ</t>
  </si>
  <si>
    <t>خبر شماره 1</t>
  </si>
  <si>
    <t>خبر شماره 2</t>
  </si>
  <si>
    <t>خبر شماره 3</t>
  </si>
  <si>
    <t>خبر شماره 4</t>
  </si>
  <si>
    <t>خبر شماره 5</t>
  </si>
  <si>
    <t>خبر شماره 6</t>
  </si>
  <si>
    <t>خبر شماره 7</t>
  </si>
  <si>
    <t>خبر شماره 8</t>
  </si>
  <si>
    <t>خبر شماره 9</t>
  </si>
  <si>
    <t>خبر شماره 10</t>
  </si>
  <si>
    <t>خبر شماره 11</t>
  </si>
  <si>
    <t>خبر شماره 12</t>
  </si>
  <si>
    <t>فروردين 1390</t>
  </si>
  <si>
    <t>ارديبهشت 1390</t>
  </si>
  <si>
    <t>خرداد 1390</t>
  </si>
  <si>
    <t>تير 1390</t>
  </si>
  <si>
    <t>شهريور 1390</t>
  </si>
  <si>
    <t>مرداد 1390</t>
  </si>
  <si>
    <t>مهر 1390</t>
  </si>
  <si>
    <t>آبان 1390</t>
  </si>
  <si>
    <t>آذر 1390</t>
  </si>
  <si>
    <t>دی 1390</t>
  </si>
  <si>
    <t>بهمن 1390</t>
  </si>
  <si>
    <t>اسفند 1390</t>
  </si>
  <si>
    <t>گزارش يا مصاحبه شماره 1</t>
  </si>
  <si>
    <t>گزارش يا مصاحبه شماره 2</t>
  </si>
  <si>
    <t>گزارش يا مصاحبه شماره 3</t>
  </si>
  <si>
    <t>گزارش يا مصاحبه شماره 4</t>
  </si>
  <si>
    <t>گزارش يا مصاحبه شماره 5</t>
  </si>
  <si>
    <t>گزارش يا مصاحبه شماره 6</t>
  </si>
  <si>
    <t>هدایای خبرنگاران</t>
  </si>
  <si>
    <t>.............</t>
  </si>
  <si>
    <t>ارتباطات رسانه ای (گزارش، خبر، مصاحبه و ...)</t>
  </si>
  <si>
    <t xml:space="preserve">جشن سالروز تاسيس شرکت و تجليل از کارکنان نمونه </t>
  </si>
  <si>
    <t xml:space="preserve">برنامه و بودجه جامع سالانه </t>
  </si>
  <si>
    <t>روابط عمومی پتروشيمی کارون</t>
  </si>
  <si>
    <t>هارد اکسترنال 1 ترابایتی</t>
  </si>
  <si>
    <t xml:space="preserve">بودجه پيشنهادي درخواستي از ساير واحدها </t>
  </si>
  <si>
    <t xml:space="preserve">موضوع : درخواست بودجه پيشنهادي </t>
  </si>
  <si>
    <r>
      <t xml:space="preserve">احتراما با توجه به اينکه بودجه عناصر ذيل در اختيار آن امورميباشد خواهشمند است مبلغ ............................ريال بودجه مورد نياز آن واحد بشرح ذيل دربودجه پيشنهادي </t>
    </r>
    <r>
      <rPr>
        <b/>
        <sz val="10"/>
        <rFont val="Titr"/>
        <family val="0"/>
      </rPr>
      <t xml:space="preserve">آن امور محاسبه و </t>
    </r>
    <r>
      <rPr>
        <b/>
        <sz val="10"/>
        <rFont val="Titr"/>
        <family val="0"/>
      </rPr>
      <t xml:space="preserve"> اعلام نمايند .</t>
    </r>
  </si>
  <si>
    <t>موضوع : درخواست بودجه پيشنهادي</t>
  </si>
  <si>
    <r>
      <t xml:space="preserve">پرينتر چند کاره ليزري سياه و سفيد (پرينت- </t>
    </r>
    <r>
      <rPr>
        <u val="single"/>
        <sz val="14"/>
        <color indexed="30"/>
        <rFont val="B Titr"/>
        <family val="0"/>
      </rPr>
      <t>فاکس</t>
    </r>
    <r>
      <rPr>
        <sz val="14"/>
        <color indexed="30"/>
        <rFont val="B Titr"/>
        <family val="0"/>
      </rPr>
      <t xml:space="preserve"> –</t>
    </r>
    <r>
      <rPr>
        <u val="single"/>
        <sz val="14"/>
        <color indexed="30"/>
        <rFont val="B Titr"/>
        <family val="0"/>
      </rPr>
      <t xml:space="preserve"> اسکن</t>
    </r>
    <r>
      <rPr>
        <sz val="14"/>
        <color indexed="30"/>
        <rFont val="B Titr"/>
        <family val="0"/>
      </rPr>
      <t>)</t>
    </r>
  </si>
</sst>
</file>

<file path=xl/styles.xml><?xml version="1.0" encoding="utf-8"?>
<styleSheet xmlns="http://schemas.openxmlformats.org/spreadsheetml/2006/main">
  <numFmts count="23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٬##0;[Red]\-#\٬##0"/>
    <numFmt numFmtId="173" formatCode="0##0"/>
    <numFmt numFmtId="174" formatCode="#\٬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6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Za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tr"/>
      <family val="0"/>
    </font>
    <font>
      <b/>
      <sz val="12"/>
      <name val="Titr"/>
      <family val="0"/>
    </font>
    <font>
      <b/>
      <sz val="12"/>
      <name val="B Badr"/>
      <family val="0"/>
    </font>
    <font>
      <b/>
      <sz val="16"/>
      <color indexed="10"/>
      <name val="Titr"/>
      <family val="0"/>
    </font>
    <font>
      <b/>
      <sz val="10"/>
      <name val="Badr"/>
      <family val="0"/>
    </font>
    <font>
      <b/>
      <sz val="14"/>
      <name val="Badr"/>
      <family val="0"/>
    </font>
    <font>
      <b/>
      <sz val="10"/>
      <color indexed="30"/>
      <name val="Badr"/>
      <family val="0"/>
    </font>
    <font>
      <sz val="12"/>
      <name val="Badr"/>
      <family val="0"/>
    </font>
    <font>
      <b/>
      <sz val="14"/>
      <color indexed="10"/>
      <name val="Titr"/>
      <family val="0"/>
    </font>
    <font>
      <sz val="14"/>
      <color indexed="10"/>
      <name val="Arial"/>
      <family val="2"/>
    </font>
    <font>
      <b/>
      <sz val="10"/>
      <name val="Yagut"/>
      <family val="0"/>
    </font>
    <font>
      <b/>
      <sz val="12"/>
      <name val="Yagut"/>
      <family val="0"/>
    </font>
    <font>
      <sz val="14"/>
      <name val="Badr"/>
      <family val="0"/>
    </font>
    <font>
      <sz val="16"/>
      <color indexed="10"/>
      <name val="B Titr"/>
      <family val="0"/>
    </font>
    <font>
      <sz val="14"/>
      <color indexed="8"/>
      <name val="Badr"/>
      <family val="0"/>
    </font>
    <font>
      <b/>
      <sz val="14"/>
      <name val="Titr"/>
      <family val="0"/>
    </font>
    <font>
      <b/>
      <sz val="13"/>
      <name val="Titr"/>
      <family val="0"/>
    </font>
    <font>
      <b/>
      <sz val="12"/>
      <name val="B Nazanin"/>
      <family val="0"/>
    </font>
    <font>
      <sz val="16"/>
      <color indexed="10"/>
      <name val="B Nazanin"/>
      <family val="0"/>
    </font>
    <font>
      <sz val="26"/>
      <name val="Arial"/>
      <family val="2"/>
    </font>
    <font>
      <sz val="14"/>
      <name val="B Nazanin"/>
      <family val="0"/>
    </font>
    <font>
      <sz val="18"/>
      <name val="B Nazanin"/>
      <family val="0"/>
    </font>
    <font>
      <sz val="10"/>
      <name val="B Nazanin"/>
      <family val="0"/>
    </font>
    <font>
      <b/>
      <sz val="14"/>
      <name val="B Nazanin"/>
      <family val="0"/>
    </font>
    <font>
      <sz val="14"/>
      <color indexed="8"/>
      <name val="B Nazanin"/>
      <family val="0"/>
    </font>
    <font>
      <sz val="13"/>
      <name val="B Nazanin"/>
      <family val="0"/>
    </font>
    <font>
      <b/>
      <sz val="10"/>
      <name val="B Titr"/>
      <family val="0"/>
    </font>
    <font>
      <sz val="12"/>
      <name val="B Titr"/>
      <family val="0"/>
    </font>
    <font>
      <sz val="14"/>
      <color indexed="12"/>
      <name val="B Titr"/>
      <family val="0"/>
    </font>
    <font>
      <sz val="14"/>
      <name val="B Titr"/>
      <family val="0"/>
    </font>
    <font>
      <u val="single"/>
      <sz val="14"/>
      <color indexed="30"/>
      <name val="B Titr"/>
      <family val="0"/>
    </font>
    <font>
      <sz val="14"/>
      <color indexed="30"/>
      <name val="B Titr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Arial"/>
      <family val="2"/>
    </font>
    <font>
      <u val="single"/>
      <sz val="14"/>
      <color indexed="12"/>
      <name val="B Nazanin"/>
      <family val="0"/>
    </font>
    <font>
      <b/>
      <sz val="28"/>
      <color indexed="12"/>
      <name val="Titr"/>
      <family val="0"/>
    </font>
    <font>
      <sz val="28"/>
      <color indexed="12"/>
      <name val="Arial"/>
      <family val="2"/>
    </font>
    <font>
      <b/>
      <sz val="26"/>
      <color indexed="12"/>
      <name val="Titr"/>
      <family val="0"/>
    </font>
    <font>
      <sz val="26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  <font>
      <u val="single"/>
      <sz val="14"/>
      <color theme="10"/>
      <name val="B Nazanin"/>
      <family val="0"/>
    </font>
    <font>
      <b/>
      <sz val="28"/>
      <color rgb="FF0000FF"/>
      <name val="Titr"/>
      <family val="0"/>
    </font>
    <font>
      <sz val="28"/>
      <color rgb="FF0000FF"/>
      <name val="Arial"/>
      <family val="2"/>
    </font>
    <font>
      <sz val="14"/>
      <color theme="1"/>
      <name val="B Nazanin"/>
      <family val="0"/>
    </font>
    <font>
      <b/>
      <sz val="26"/>
      <color rgb="FF0000FF"/>
      <name val="Titr"/>
      <family val="0"/>
    </font>
    <font>
      <sz val="26"/>
      <color rgb="FF0000FF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rgb="FFFF000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rgb="FFFF0000"/>
      </right>
      <top>
        <color indexed="63"/>
      </top>
      <bottom>
        <color indexed="63"/>
      </bottom>
    </border>
    <border>
      <left style="double">
        <color rgb="FFFF0000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19" fillId="3" borderId="10" xfId="0" applyFont="1" applyFill="1" applyBorder="1" applyAlignment="1">
      <alignment vertical="center"/>
    </xf>
    <xf numFmtId="0" fontId="19" fillId="3" borderId="11" xfId="0" applyFont="1" applyFill="1" applyBorder="1" applyAlignment="1">
      <alignment horizontal="center" vertical="center"/>
    </xf>
    <xf numFmtId="0" fontId="20" fillId="3" borderId="11" xfId="0" applyFont="1" applyFill="1" applyBorder="1" applyAlignment="1">
      <alignment horizontal="center" vertical="center"/>
    </xf>
    <xf numFmtId="173" fontId="19" fillId="3" borderId="11" xfId="79" applyNumberFormat="1" applyFont="1" applyFill="1" applyBorder="1" applyAlignment="1">
      <alignment horizontal="center" vertical="center"/>
      <protection/>
    </xf>
    <xf numFmtId="173" fontId="19" fillId="3" borderId="12" xfId="79" applyNumberFormat="1" applyFont="1" applyFill="1" applyBorder="1" applyAlignment="1">
      <alignment horizontal="center" vertical="center"/>
      <protection/>
    </xf>
    <xf numFmtId="0" fontId="19" fillId="0" borderId="0" xfId="0" applyFont="1" applyFill="1" applyAlignment="1">
      <alignment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4" xfId="78" applyFont="1" applyFill="1" applyBorder="1" applyAlignment="1">
      <alignment horizontal="center" vertical="center"/>
      <protection/>
    </xf>
    <xf numFmtId="173" fontId="23" fillId="24" borderId="14" xfId="79" applyNumberFormat="1" applyFont="1" applyFill="1" applyBorder="1" applyAlignment="1">
      <alignment horizontal="center" vertical="center" wrapText="1"/>
      <protection/>
    </xf>
    <xf numFmtId="0" fontId="25" fillId="0" borderId="14" xfId="78" applyFont="1" applyFill="1" applyBorder="1" applyAlignment="1">
      <alignment horizontal="center" vertical="center"/>
      <protection/>
    </xf>
    <xf numFmtId="0" fontId="26" fillId="24" borderId="14" xfId="79" applyNumberFormat="1" applyFont="1" applyFill="1" applyBorder="1" applyAlignment="1">
      <alignment horizontal="center" vertical="center"/>
      <protection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30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horizontal="right" vertical="center"/>
    </xf>
    <xf numFmtId="172" fontId="29" fillId="0" borderId="0" xfId="79" applyNumberFormat="1" applyFont="1" applyBorder="1" applyAlignment="1">
      <alignment horizontal="center" vertical="center" readingOrder="2"/>
      <protection/>
    </xf>
    <xf numFmtId="173" fontId="30" fillId="9" borderId="15" xfId="79" applyNumberFormat="1" applyFont="1" applyFill="1" applyBorder="1" applyAlignment="1">
      <alignment horizontal="center" vertical="center"/>
      <protection/>
    </xf>
    <xf numFmtId="172" fontId="29" fillId="9" borderId="15" xfId="79" applyNumberFormat="1" applyFont="1" applyFill="1" applyBorder="1" applyAlignment="1">
      <alignment horizontal="center" vertical="center" wrapText="1" readingOrder="2"/>
      <protection/>
    </xf>
    <xf numFmtId="0" fontId="29" fillId="0" borderId="16" xfId="0" applyFont="1" applyFill="1" applyBorder="1" applyAlignment="1">
      <alignment horizontal="center" vertical="center"/>
    </xf>
    <xf numFmtId="173" fontId="29" fillId="0" borderId="17" xfId="79" applyNumberFormat="1" applyFont="1" applyFill="1" applyBorder="1" applyAlignment="1">
      <alignment horizontal="right" vertical="center"/>
      <protection/>
    </xf>
    <xf numFmtId="173" fontId="29" fillId="0" borderId="18" xfId="79" applyNumberFormat="1" applyFont="1" applyFill="1" applyBorder="1" applyAlignment="1">
      <alignment horizontal="right" vertical="center"/>
      <protection/>
    </xf>
    <xf numFmtId="173" fontId="29" fillId="24" borderId="18" xfId="79" applyNumberFormat="1" applyFont="1" applyFill="1" applyBorder="1" applyAlignment="1">
      <alignment horizontal="center" vertical="center"/>
      <protection/>
    </xf>
    <xf numFmtId="173" fontId="29" fillId="0" borderId="18" xfId="79" applyNumberFormat="1" applyFont="1" applyFill="1" applyBorder="1" applyAlignment="1">
      <alignment horizontal="center" vertical="center"/>
      <protection/>
    </xf>
    <xf numFmtId="172" fontId="29" fillId="0" borderId="19" xfId="79" applyNumberFormat="1" applyFont="1" applyBorder="1" applyAlignment="1">
      <alignment horizontal="right" vertical="center"/>
      <protection/>
    </xf>
    <xf numFmtId="0" fontId="32" fillId="0" borderId="20" xfId="0" applyFont="1" applyBorder="1" applyAlignment="1">
      <alignment horizontal="center" vertical="center"/>
    </xf>
    <xf numFmtId="49" fontId="33" fillId="0" borderId="14" xfId="59" applyNumberFormat="1" applyFont="1" applyBorder="1" applyAlignment="1">
      <alignment horizontal="right" vertical="center" wrapText="1" readingOrder="2"/>
      <protection/>
    </xf>
    <xf numFmtId="49" fontId="33" fillId="0" borderId="14" xfId="59" applyNumberFormat="1" applyFont="1" applyBorder="1" applyAlignment="1">
      <alignment horizontal="center" vertical="center" wrapText="1" readingOrder="2"/>
      <protection/>
    </xf>
    <xf numFmtId="174" fontId="33" fillId="0" borderId="14" xfId="60" applyNumberFormat="1" applyFont="1" applyBorder="1" applyAlignment="1">
      <alignment horizontal="center" vertical="center" readingOrder="2"/>
      <protection/>
    </xf>
    <xf numFmtId="0" fontId="0" fillId="0" borderId="14" xfId="0" applyBorder="1" applyAlignment="1">
      <alignment/>
    </xf>
    <xf numFmtId="49" fontId="0" fillId="0" borderId="0" xfId="0" applyNumberFormat="1" applyAlignment="1">
      <alignment/>
    </xf>
    <xf numFmtId="49" fontId="32" fillId="0" borderId="20" xfId="0" applyNumberFormat="1" applyFont="1" applyBorder="1" applyAlignment="1">
      <alignment horizontal="center" vertical="center"/>
    </xf>
    <xf numFmtId="49" fontId="31" fillId="0" borderId="14" xfId="77" applyNumberFormat="1" applyFont="1" applyBorder="1" applyAlignment="1">
      <alignment horizontal="center" vertical="center"/>
      <protection/>
    </xf>
    <xf numFmtId="0" fontId="31" fillId="0" borderId="14" xfId="77" applyFont="1" applyBorder="1" applyAlignment="1">
      <alignment horizontal="center" vertical="center" wrapText="1" readingOrder="2"/>
      <protection/>
    </xf>
    <xf numFmtId="49" fontId="31" fillId="0" borderId="14" xfId="77" applyNumberFormat="1" applyFont="1" applyBorder="1" applyAlignment="1">
      <alignment horizontal="center" vertical="center" wrapText="1" readingOrder="2"/>
      <protection/>
    </xf>
    <xf numFmtId="174" fontId="31" fillId="0" borderId="14" xfId="77" applyNumberFormat="1" applyFont="1" applyBorder="1" applyAlignment="1">
      <alignment horizontal="center" vertical="center" readingOrder="2"/>
      <protection/>
    </xf>
    <xf numFmtId="0" fontId="31" fillId="0" borderId="14" xfId="57" applyFont="1" applyBorder="1" applyAlignment="1">
      <alignment horizontal="center" vertical="center" wrapText="1" readingOrder="2"/>
      <protection/>
    </xf>
    <xf numFmtId="49" fontId="31" fillId="0" borderId="14" xfId="57" applyNumberFormat="1" applyFont="1" applyBorder="1" applyAlignment="1">
      <alignment horizontal="center" vertical="center" wrapText="1" readingOrder="2"/>
      <protection/>
    </xf>
    <xf numFmtId="49" fontId="31" fillId="0" borderId="14" xfId="59" applyNumberFormat="1" applyFont="1" applyBorder="1" applyAlignment="1">
      <alignment horizontal="right" vertical="center" wrapText="1" readingOrder="2"/>
      <protection/>
    </xf>
    <xf numFmtId="174" fontId="31" fillId="0" borderId="14" xfId="60" applyNumberFormat="1" applyFont="1" applyBorder="1" applyAlignment="1">
      <alignment horizontal="center" vertical="center" readingOrder="2"/>
      <protection/>
    </xf>
    <xf numFmtId="0" fontId="0" fillId="0" borderId="0" xfId="0" applyAlignment="1">
      <alignment horizontal="center"/>
    </xf>
    <xf numFmtId="0" fontId="33" fillId="0" borderId="14" xfId="59" applyFont="1" applyBorder="1" applyAlignment="1">
      <alignment horizontal="right" vertical="center" wrapText="1" readingOrder="2"/>
      <protection/>
    </xf>
    <xf numFmtId="0" fontId="33" fillId="0" borderId="14" xfId="59" applyFont="1" applyBorder="1" applyAlignment="1">
      <alignment horizontal="center" vertical="center" wrapText="1" readingOrder="2"/>
      <protection/>
    </xf>
    <xf numFmtId="0" fontId="33" fillId="0" borderId="14" xfId="61" applyFont="1" applyBorder="1" applyAlignment="1">
      <alignment horizontal="center" vertical="center" wrapText="1" readingOrder="2"/>
      <protection/>
    </xf>
    <xf numFmtId="0" fontId="19" fillId="0" borderId="0" xfId="57" applyFont="1" applyAlignment="1">
      <alignment vertical="center"/>
      <protection/>
    </xf>
    <xf numFmtId="0" fontId="19" fillId="0" borderId="0" xfId="57" applyFont="1" applyAlignment="1">
      <alignment horizontal="right" vertical="center"/>
      <protection/>
    </xf>
    <xf numFmtId="0" fontId="21" fillId="0" borderId="0" xfId="57" applyFont="1" applyAlignment="1">
      <alignment vertical="center"/>
      <protection/>
    </xf>
    <xf numFmtId="0" fontId="19" fillId="0" borderId="0" xfId="57" applyFont="1" applyAlignment="1">
      <alignment horizontal="center" vertical="center"/>
      <protection/>
    </xf>
    <xf numFmtId="0" fontId="35" fillId="0" borderId="0" xfId="57" applyFont="1" applyAlignment="1">
      <alignment vertical="center"/>
      <protection/>
    </xf>
    <xf numFmtId="0" fontId="19" fillId="0" borderId="0" xfId="57" applyFont="1" applyAlignment="1">
      <alignment vertical="center" wrapText="1"/>
      <protection/>
    </xf>
    <xf numFmtId="0" fontId="19" fillId="0" borderId="0" xfId="57" applyFont="1" applyBorder="1" applyAlignment="1">
      <alignment vertical="center"/>
      <protection/>
    </xf>
    <xf numFmtId="0" fontId="19" fillId="0" borderId="0" xfId="57" applyFont="1" applyBorder="1" applyAlignment="1">
      <alignment horizontal="right" vertical="center"/>
      <protection/>
    </xf>
    <xf numFmtId="0" fontId="19" fillId="3" borderId="10" xfId="57" applyFont="1" applyFill="1" applyBorder="1" applyAlignment="1">
      <alignment vertical="center"/>
      <protection/>
    </xf>
    <xf numFmtId="0" fontId="19" fillId="3" borderId="11" xfId="57" applyFont="1" applyFill="1" applyBorder="1" applyAlignment="1">
      <alignment horizontal="center" vertical="center"/>
      <protection/>
    </xf>
    <xf numFmtId="0" fontId="19" fillId="0" borderId="0" xfId="57" applyFont="1" applyFill="1" applyAlignment="1">
      <alignment vertical="center"/>
      <protection/>
    </xf>
    <xf numFmtId="0" fontId="19" fillId="0" borderId="13" xfId="57" applyFont="1" applyFill="1" applyBorder="1" applyAlignment="1">
      <alignment horizontal="center" vertical="center"/>
      <protection/>
    </xf>
    <xf numFmtId="0" fontId="19" fillId="0" borderId="13" xfId="57" applyFont="1" applyBorder="1" applyAlignment="1">
      <alignment horizontal="center" vertical="center"/>
      <protection/>
    </xf>
    <xf numFmtId="3" fontId="31" fillId="0" borderId="14" xfId="60" applyNumberFormat="1" applyFont="1" applyBorder="1" applyAlignment="1">
      <alignment horizontal="center" vertical="center" readingOrder="2"/>
      <protection/>
    </xf>
    <xf numFmtId="3" fontId="24" fillId="25" borderId="14" xfId="77" applyNumberFormat="1" applyFont="1" applyFill="1" applyBorder="1" applyAlignment="1">
      <alignment horizontal="center" vertical="center" readingOrder="2"/>
      <protection/>
    </xf>
    <xf numFmtId="0" fontId="31" fillId="0" borderId="14" xfId="77" applyFont="1" applyBorder="1" applyAlignment="1">
      <alignment horizontal="center" vertical="center"/>
      <protection/>
    </xf>
    <xf numFmtId="0" fontId="32" fillId="0" borderId="14" xfId="0" applyFont="1" applyBorder="1" applyAlignment="1">
      <alignment horizontal="center" vertical="center"/>
    </xf>
    <xf numFmtId="49" fontId="32" fillId="0" borderId="14" xfId="0" applyNumberFormat="1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3" fontId="33" fillId="0" borderId="14" xfId="59" applyNumberFormat="1" applyFont="1" applyBorder="1" applyAlignment="1">
      <alignment horizontal="center" vertical="center" wrapText="1" readingOrder="2"/>
      <protection/>
    </xf>
    <xf numFmtId="0" fontId="32" fillId="0" borderId="14" xfId="0" applyFont="1" applyBorder="1" applyAlignment="1">
      <alignment horizontal="center" vertical="center" shrinkToFit="1"/>
    </xf>
    <xf numFmtId="3" fontId="31" fillId="0" borderId="14" xfId="59" applyNumberFormat="1" applyFont="1" applyBorder="1" applyAlignment="1">
      <alignment horizontal="center" vertical="center" readingOrder="2"/>
      <protection/>
    </xf>
    <xf numFmtId="3" fontId="31" fillId="0" borderId="14" xfId="77" applyNumberFormat="1" applyFont="1" applyBorder="1" applyAlignment="1">
      <alignment horizontal="center" vertical="center" readingOrder="2"/>
      <protection/>
    </xf>
    <xf numFmtId="3" fontId="31" fillId="0" borderId="14" xfId="57" applyNumberFormat="1" applyFont="1" applyBorder="1" applyAlignment="1">
      <alignment horizontal="center" vertical="center" readingOrder="2"/>
      <protection/>
    </xf>
    <xf numFmtId="3" fontId="31" fillId="0" borderId="14" xfId="61" applyNumberFormat="1" applyFont="1" applyBorder="1" applyAlignment="1">
      <alignment horizontal="center" vertical="center" readingOrder="2"/>
      <protection/>
    </xf>
    <xf numFmtId="3" fontId="24" fillId="0" borderId="21" xfId="65" applyNumberFormat="1" applyFont="1" applyBorder="1" applyAlignment="1">
      <alignment horizontal="center" vertical="center" readingOrder="2"/>
      <protection/>
    </xf>
    <xf numFmtId="3" fontId="24" fillId="0" borderId="21" xfId="66" applyNumberFormat="1" applyFont="1" applyBorder="1" applyAlignment="1">
      <alignment horizontal="center" vertical="center" readingOrder="2"/>
      <protection/>
    </xf>
    <xf numFmtId="3" fontId="24" fillId="0" borderId="21" xfId="63" applyNumberFormat="1" applyFont="1" applyBorder="1" applyAlignment="1">
      <alignment horizontal="center" vertical="center" readingOrder="2"/>
      <protection/>
    </xf>
    <xf numFmtId="3" fontId="24" fillId="25" borderId="19" xfId="79" applyNumberFormat="1" applyFont="1" applyFill="1" applyBorder="1" applyAlignment="1">
      <alignment horizontal="center" vertical="center"/>
      <protection/>
    </xf>
    <xf numFmtId="0" fontId="32" fillId="0" borderId="14" xfId="0" applyFont="1" applyBorder="1" applyAlignment="1">
      <alignment horizontal="center" vertical="center" wrapText="1"/>
    </xf>
    <xf numFmtId="174" fontId="62" fillId="0" borderId="14" xfId="53" applyNumberFormat="1" applyFont="1" applyBorder="1" applyAlignment="1" applyProtection="1">
      <alignment horizontal="center" vertical="center" readingOrder="2"/>
      <protection/>
    </xf>
    <xf numFmtId="0" fontId="32" fillId="0" borderId="14" xfId="0" applyFont="1" applyBorder="1" applyAlignment="1">
      <alignment horizontal="center" vertical="center" wrapText="1"/>
    </xf>
    <xf numFmtId="0" fontId="36" fillId="0" borderId="14" xfId="76" applyFont="1" applyFill="1" applyBorder="1" applyAlignment="1">
      <alignment horizontal="right" vertical="center" wrapText="1" readingOrder="2"/>
      <protection/>
    </xf>
    <xf numFmtId="0" fontId="36" fillId="0" borderId="14" xfId="72" applyFont="1" applyBorder="1" applyAlignment="1">
      <alignment horizontal="right" vertical="center" wrapText="1" readingOrder="2"/>
      <protection/>
    </xf>
    <xf numFmtId="0" fontId="19" fillId="0" borderId="0" xfId="57" applyFont="1" applyBorder="1" applyAlignment="1">
      <alignment horizontal="center" vertical="center"/>
      <protection/>
    </xf>
    <xf numFmtId="0" fontId="33" fillId="0" borderId="22" xfId="59" applyFont="1" applyBorder="1" applyAlignment="1">
      <alignment horizontal="right" vertical="center" wrapText="1" readingOrder="2"/>
      <protection/>
    </xf>
    <xf numFmtId="0" fontId="33" fillId="0" borderId="22" xfId="59" applyFont="1" applyBorder="1" applyAlignment="1">
      <alignment horizontal="center" vertical="center" wrapText="1" readingOrder="2"/>
      <protection/>
    </xf>
    <xf numFmtId="0" fontId="33" fillId="0" borderId="11" xfId="59" applyFont="1" applyBorder="1" applyAlignment="1">
      <alignment horizontal="right" vertical="center" wrapText="1" readingOrder="2"/>
      <protection/>
    </xf>
    <xf numFmtId="0" fontId="33" fillId="0" borderId="11" xfId="59" applyFont="1" applyBorder="1" applyAlignment="1">
      <alignment horizontal="center" vertical="center" wrapText="1" readingOrder="2"/>
      <protection/>
    </xf>
    <xf numFmtId="0" fontId="32" fillId="26" borderId="18" xfId="0" applyFont="1" applyFill="1" applyBorder="1" applyAlignment="1">
      <alignment horizontal="center" vertical="center"/>
    </xf>
    <xf numFmtId="0" fontId="33" fillId="26" borderId="18" xfId="59" applyFont="1" applyFill="1" applyBorder="1" applyAlignment="1">
      <alignment horizontal="right" vertical="center" wrapText="1" readingOrder="2"/>
      <protection/>
    </xf>
    <xf numFmtId="0" fontId="33" fillId="26" borderId="18" xfId="59" applyFont="1" applyFill="1" applyBorder="1" applyAlignment="1">
      <alignment horizontal="center" vertical="center" wrapText="1" readingOrder="2"/>
      <protection/>
    </xf>
    <xf numFmtId="0" fontId="37" fillId="0" borderId="14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0" fontId="19" fillId="0" borderId="0" xfId="57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 horizontal="center" vertical="center" readingOrder="2"/>
    </xf>
    <xf numFmtId="0" fontId="19" fillId="0" borderId="23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20" fillId="0" borderId="24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19" fillId="0" borderId="26" xfId="0" applyFont="1" applyFill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19" fillId="0" borderId="27" xfId="0" applyFont="1" applyBorder="1" applyAlignment="1">
      <alignment vertical="center"/>
    </xf>
    <xf numFmtId="0" fontId="19" fillId="0" borderId="28" xfId="0" applyFont="1" applyBorder="1" applyAlignment="1">
      <alignment vertical="center"/>
    </xf>
    <xf numFmtId="0" fontId="19" fillId="0" borderId="29" xfId="0" applyFont="1" applyBorder="1" applyAlignment="1">
      <alignment vertical="center"/>
    </xf>
    <xf numFmtId="0" fontId="20" fillId="0" borderId="29" xfId="0" applyFont="1" applyBorder="1" applyAlignment="1">
      <alignment horizontal="right" vertical="center"/>
    </xf>
    <xf numFmtId="0" fontId="19" fillId="0" borderId="29" xfId="0" applyFont="1" applyBorder="1" applyAlignment="1">
      <alignment horizontal="right" vertical="center"/>
    </xf>
    <xf numFmtId="0" fontId="19" fillId="0" borderId="30" xfId="0" applyFont="1" applyBorder="1" applyAlignment="1">
      <alignment vertical="center"/>
    </xf>
    <xf numFmtId="0" fontId="63" fillId="0" borderId="26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27" xfId="0" applyFont="1" applyBorder="1" applyAlignment="1">
      <alignment horizontal="center" vertical="center"/>
    </xf>
    <xf numFmtId="0" fontId="19" fillId="0" borderId="31" xfId="57" applyFont="1" applyBorder="1" applyAlignment="1">
      <alignment horizontal="center" vertical="center"/>
      <protection/>
    </xf>
    <xf numFmtId="3" fontId="39" fillId="0" borderId="14" xfId="59" applyNumberFormat="1" applyFont="1" applyBorder="1" applyAlignment="1">
      <alignment horizontal="center" vertical="center" wrapText="1" readingOrder="2"/>
      <protection/>
    </xf>
    <xf numFmtId="49" fontId="39" fillId="0" borderId="14" xfId="59" applyNumberFormat="1" applyFont="1" applyBorder="1" applyAlignment="1">
      <alignment horizontal="right" vertical="center" wrapText="1" readingOrder="2"/>
      <protection/>
    </xf>
    <xf numFmtId="49" fontId="39" fillId="0" borderId="14" xfId="59" applyNumberFormat="1" applyFont="1" applyBorder="1" applyAlignment="1">
      <alignment horizontal="center" vertical="center" wrapText="1" readingOrder="2"/>
      <protection/>
    </xf>
    <xf numFmtId="0" fontId="65" fillId="0" borderId="32" xfId="69" applyFont="1" applyBorder="1" applyAlignment="1">
      <alignment horizontal="center" vertical="center"/>
      <protection/>
    </xf>
    <xf numFmtId="0" fontId="65" fillId="0" borderId="32" xfId="70" applyFont="1" applyBorder="1" applyAlignment="1">
      <alignment horizontal="center" vertical="center"/>
      <protection/>
    </xf>
    <xf numFmtId="0" fontId="41" fillId="0" borderId="14" xfId="0" applyFont="1" applyBorder="1" applyAlignment="1">
      <alignment/>
    </xf>
    <xf numFmtId="0" fontId="37" fillId="0" borderId="20" xfId="0" applyFont="1" applyBorder="1" applyAlignment="1">
      <alignment horizontal="center" vertical="center"/>
    </xf>
    <xf numFmtId="3" fontId="42" fillId="25" borderId="14" xfId="77" applyNumberFormat="1" applyFont="1" applyFill="1" applyBorder="1" applyAlignment="1">
      <alignment horizontal="center" vertical="center" readingOrder="2"/>
      <protection/>
    </xf>
    <xf numFmtId="49" fontId="39" fillId="0" borderId="14" xfId="77" applyNumberFormat="1" applyFont="1" applyBorder="1" applyAlignment="1">
      <alignment horizontal="center" vertical="center"/>
      <protection/>
    </xf>
    <xf numFmtId="0" fontId="43" fillId="0" borderId="14" xfId="59" applyFont="1" applyBorder="1" applyAlignment="1">
      <alignment horizontal="right" vertical="center" wrapText="1" readingOrder="2"/>
      <protection/>
    </xf>
    <xf numFmtId="0" fontId="43" fillId="0" borderId="14" xfId="59" applyFont="1" applyBorder="1" applyAlignment="1">
      <alignment horizontal="center" vertical="center" wrapText="1" readingOrder="2"/>
      <protection/>
    </xf>
    <xf numFmtId="3" fontId="43" fillId="0" borderId="14" xfId="59" applyNumberFormat="1" applyFont="1" applyBorder="1" applyAlignment="1">
      <alignment horizontal="center" vertical="center" readingOrder="2"/>
      <protection/>
    </xf>
    <xf numFmtId="49" fontId="43" fillId="0" borderId="14" xfId="59" applyNumberFormat="1" applyFont="1" applyBorder="1" applyAlignment="1">
      <alignment horizontal="right" vertical="center" wrapText="1" readingOrder="2"/>
      <protection/>
    </xf>
    <xf numFmtId="49" fontId="43" fillId="0" borderId="14" xfId="59" applyNumberFormat="1" applyFont="1" applyBorder="1" applyAlignment="1">
      <alignment horizontal="center" vertical="center" wrapText="1" readingOrder="2"/>
      <protection/>
    </xf>
    <xf numFmtId="0" fontId="44" fillId="0" borderId="14" xfId="60" applyFont="1" applyBorder="1" applyAlignment="1">
      <alignment horizontal="center" vertical="center" wrapText="1" readingOrder="2"/>
      <protection/>
    </xf>
    <xf numFmtId="0" fontId="39" fillId="0" borderId="14" xfId="60" applyFont="1" applyBorder="1" applyAlignment="1">
      <alignment horizontal="right" vertical="center" wrapText="1" readingOrder="2"/>
      <protection/>
    </xf>
    <xf numFmtId="3" fontId="39" fillId="0" borderId="14" xfId="60" applyNumberFormat="1" applyFont="1" applyBorder="1" applyAlignment="1">
      <alignment horizontal="center" vertical="center" readingOrder="2"/>
      <protection/>
    </xf>
    <xf numFmtId="0" fontId="37" fillId="0" borderId="20" xfId="0" applyFont="1" applyBorder="1" applyAlignment="1">
      <alignment horizontal="center" vertical="center" shrinkToFit="1"/>
    </xf>
    <xf numFmtId="0" fontId="42" fillId="0" borderId="14" xfId="60" applyFont="1" applyBorder="1" applyAlignment="1">
      <alignment horizontal="center" vertical="center" wrapText="1" readingOrder="2"/>
      <protection/>
    </xf>
    <xf numFmtId="3" fontId="42" fillId="0" borderId="14" xfId="60" applyNumberFormat="1" applyFont="1" applyBorder="1" applyAlignment="1">
      <alignment horizontal="center" vertical="center" readingOrder="2"/>
      <protection/>
    </xf>
    <xf numFmtId="0" fontId="39" fillId="0" borderId="14" xfId="61" applyFont="1" applyBorder="1" applyAlignment="1">
      <alignment horizontal="right" vertical="center" wrapText="1" readingOrder="2"/>
      <protection/>
    </xf>
    <xf numFmtId="0" fontId="39" fillId="0" borderId="14" xfId="60" applyFont="1" applyBorder="1" applyAlignment="1">
      <alignment horizontal="center" vertical="center" wrapText="1" readingOrder="2"/>
      <protection/>
    </xf>
    <xf numFmtId="1" fontId="42" fillId="25" borderId="14" xfId="77" applyNumberFormat="1" applyFont="1" applyFill="1" applyBorder="1" applyAlignment="1">
      <alignment horizontal="center" vertical="center" readingOrder="2"/>
      <protection/>
    </xf>
    <xf numFmtId="0" fontId="45" fillId="0" borderId="14" xfId="57" applyFont="1" applyFill="1" applyBorder="1" applyAlignment="1">
      <alignment horizontal="center" vertical="center"/>
      <protection/>
    </xf>
    <xf numFmtId="0" fontId="46" fillId="0" borderId="14" xfId="76" applyFont="1" applyFill="1" applyBorder="1" applyAlignment="1">
      <alignment horizontal="right" vertical="center" wrapText="1" readingOrder="2"/>
      <protection/>
    </xf>
    <xf numFmtId="0" fontId="45" fillId="0" borderId="14" xfId="78" applyFont="1" applyFill="1" applyBorder="1" applyAlignment="1">
      <alignment horizontal="center" vertical="center"/>
      <protection/>
    </xf>
    <xf numFmtId="174" fontId="47" fillId="0" borderId="14" xfId="65" applyNumberFormat="1" applyFont="1" applyBorder="1" applyAlignment="1">
      <alignment horizontal="center" vertical="center" readingOrder="2"/>
      <protection/>
    </xf>
    <xf numFmtId="174" fontId="48" fillId="0" borderId="21" xfId="65" applyNumberFormat="1" applyFont="1" applyBorder="1" applyAlignment="1">
      <alignment horizontal="center" vertical="center" readingOrder="2"/>
      <protection/>
    </xf>
    <xf numFmtId="0" fontId="45" fillId="0" borderId="14" xfId="57" applyFont="1" applyBorder="1" applyAlignment="1">
      <alignment horizontal="center" vertical="center"/>
      <protection/>
    </xf>
    <xf numFmtId="174" fontId="48" fillId="0" borderId="14" xfId="0" applyNumberFormat="1" applyFont="1" applyBorder="1" applyAlignment="1">
      <alignment horizontal="center" vertical="center" readingOrder="2"/>
    </xf>
    <xf numFmtId="174" fontId="48" fillId="0" borderId="21" xfId="0" applyNumberFormat="1" applyFont="1" applyBorder="1" applyAlignment="1">
      <alignment horizontal="center" vertical="center" readingOrder="2"/>
    </xf>
    <xf numFmtId="0" fontId="46" fillId="0" borderId="33" xfId="76" applyFont="1" applyFill="1" applyBorder="1" applyAlignment="1">
      <alignment horizontal="right" vertical="center" wrapText="1" readingOrder="2"/>
      <protection/>
    </xf>
    <xf numFmtId="174" fontId="48" fillId="0" borderId="33" xfId="0" applyNumberFormat="1" applyFont="1" applyBorder="1" applyAlignment="1">
      <alignment horizontal="center" vertical="center" readingOrder="2"/>
    </xf>
    <xf numFmtId="174" fontId="48" fillId="25" borderId="19" xfId="65" applyNumberFormat="1" applyFont="1" applyFill="1" applyBorder="1" applyAlignment="1">
      <alignment horizontal="center" vertical="center" readingOrder="2"/>
      <protection/>
    </xf>
    <xf numFmtId="0" fontId="19" fillId="0" borderId="0" xfId="57" applyFont="1" applyFill="1" applyBorder="1" applyAlignment="1">
      <alignment horizontal="center" vertical="center"/>
      <protection/>
    </xf>
    <xf numFmtId="0" fontId="19" fillId="0" borderId="27" xfId="57" applyFont="1" applyFill="1" applyBorder="1" applyAlignment="1">
      <alignment horizontal="center" vertical="center"/>
      <protection/>
    </xf>
    <xf numFmtId="0" fontId="19" fillId="0" borderId="0" xfId="57" applyFont="1" applyBorder="1" applyAlignment="1">
      <alignment horizontal="center" vertical="center"/>
      <protection/>
    </xf>
    <xf numFmtId="0" fontId="19" fillId="0" borderId="27" xfId="57" applyFont="1" applyBorder="1" applyAlignment="1">
      <alignment horizontal="center" vertical="center"/>
      <protection/>
    </xf>
    <xf numFmtId="0" fontId="63" fillId="0" borderId="26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27" xfId="0" applyFont="1" applyBorder="1" applyAlignment="1">
      <alignment horizontal="center" vertical="center"/>
    </xf>
    <xf numFmtId="0" fontId="66" fillId="0" borderId="26" xfId="0" applyFont="1" applyBorder="1" applyAlignment="1">
      <alignment horizontal="center" vertical="center" readingOrder="2"/>
    </xf>
    <xf numFmtId="0" fontId="67" fillId="0" borderId="0" xfId="0" applyFont="1" applyBorder="1" applyAlignment="1">
      <alignment horizontal="center" vertical="center" readingOrder="2"/>
    </xf>
    <xf numFmtId="0" fontId="67" fillId="0" borderId="27" xfId="0" applyFont="1" applyBorder="1" applyAlignment="1">
      <alignment horizontal="center" vertical="center" readingOrder="2"/>
    </xf>
    <xf numFmtId="0" fontId="19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172" fontId="19" fillId="0" borderId="34" xfId="79" applyNumberFormat="1" applyFont="1" applyBorder="1" applyAlignment="1">
      <alignment horizontal="center" vertical="center" readingOrder="2"/>
      <protection/>
    </xf>
    <xf numFmtId="0" fontId="27" fillId="0" borderId="17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9" borderId="15" xfId="0" applyFont="1" applyFill="1" applyBorder="1" applyAlignment="1">
      <alignment horizontal="center" vertical="center" textRotation="90"/>
    </xf>
    <xf numFmtId="0" fontId="30" fillId="9" borderId="15" xfId="0" applyFont="1" applyFill="1" applyBorder="1" applyAlignment="1">
      <alignment horizontal="center" vertical="center"/>
    </xf>
    <xf numFmtId="173" fontId="30" fillId="9" borderId="15" xfId="79" applyNumberFormat="1" applyFont="1" applyFill="1" applyBorder="1" applyAlignment="1">
      <alignment horizontal="center" vertical="center"/>
      <protection/>
    </xf>
    <xf numFmtId="49" fontId="40" fillId="0" borderId="22" xfId="59" applyNumberFormat="1" applyFont="1" applyBorder="1" applyAlignment="1">
      <alignment horizontal="right" vertical="center" wrapText="1" readingOrder="2"/>
      <protection/>
    </xf>
    <xf numFmtId="49" fontId="40" fillId="0" borderId="35" xfId="59" applyNumberFormat="1" applyFont="1" applyBorder="1" applyAlignment="1">
      <alignment horizontal="right" vertical="center" wrapText="1" readingOrder="2"/>
      <protection/>
    </xf>
    <xf numFmtId="0" fontId="40" fillId="0" borderId="36" xfId="0" applyFont="1" applyBorder="1" applyAlignment="1">
      <alignment horizontal="right" vertical="center" wrapText="1" readingOrder="2"/>
    </xf>
    <xf numFmtId="0" fontId="39" fillId="0" borderId="22" xfId="0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4" fillId="0" borderId="0" xfId="57" applyFont="1" applyBorder="1" applyAlignment="1">
      <alignment horizontal="center" vertical="center"/>
      <protection/>
    </xf>
    <xf numFmtId="0" fontId="20" fillId="0" borderId="0" xfId="57" applyFont="1" applyBorder="1" applyAlignment="1">
      <alignment horizontal="center" vertical="center"/>
      <protection/>
    </xf>
    <xf numFmtId="0" fontId="19" fillId="0" borderId="0" xfId="57" applyFont="1" applyBorder="1" applyAlignment="1">
      <alignment horizontal="center" vertical="center" wrapText="1"/>
      <protection/>
    </xf>
    <xf numFmtId="0" fontId="27" fillId="0" borderId="17" xfId="57" applyFont="1" applyBorder="1" applyAlignment="1">
      <alignment horizontal="center" vertical="center"/>
      <protection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0" xfId="68"/>
    <cellStyle name="Normal 21" xfId="69"/>
    <cellStyle name="Normal 22" xfId="70"/>
    <cellStyle name="Normal 3" xfId="71"/>
    <cellStyle name="Normal 4" xfId="72"/>
    <cellStyle name="Normal 5" xfId="73"/>
    <cellStyle name="Normal 6" xfId="74"/>
    <cellStyle name="Normal 7" xfId="75"/>
    <cellStyle name="Normal 8" xfId="76"/>
    <cellStyle name="Normal 9" xfId="77"/>
    <cellStyle name="Normal_Sheet1 2" xfId="78"/>
    <cellStyle name="Normal_عخلئهآ" xfId="79"/>
    <cellStyle name="Note" xfId="80"/>
    <cellStyle name="Output" xfId="81"/>
    <cellStyle name="Percent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1685925</xdr:colOff>
      <xdr:row>2</xdr:row>
      <xdr:rowOff>133350</xdr:rowOff>
    </xdr:from>
    <xdr:to>
      <xdr:col>3</xdr:col>
      <xdr:colOff>3914775</xdr:colOff>
      <xdr:row>8</xdr:row>
      <xdr:rowOff>276225</xdr:rowOff>
    </xdr:to>
    <xdr:pic>
      <xdr:nvPicPr>
        <xdr:cNvPr id="1" name="Picture 2" descr="karoon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619125"/>
          <a:ext cx="22288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3076575</xdr:colOff>
      <xdr:row>0</xdr:row>
      <xdr:rowOff>19050</xdr:rowOff>
    </xdr:from>
    <xdr:to>
      <xdr:col>2</xdr:col>
      <xdr:colOff>4019550</xdr:colOff>
      <xdr:row>3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19050"/>
          <a:ext cx="9429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771525</xdr:colOff>
      <xdr:row>0</xdr:row>
      <xdr:rowOff>171450</xdr:rowOff>
    </xdr:from>
    <xdr:to>
      <xdr:col>4</xdr:col>
      <xdr:colOff>762000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71450"/>
          <a:ext cx="9334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1981200</xdr:colOff>
      <xdr:row>0</xdr:row>
      <xdr:rowOff>19050</xdr:rowOff>
    </xdr:from>
    <xdr:to>
      <xdr:col>3</xdr:col>
      <xdr:colOff>2914650</xdr:colOff>
      <xdr:row>3</xdr:row>
      <xdr:rowOff>228600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9050"/>
          <a:ext cx="9334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22"/>
  <sheetViews>
    <sheetView rightToLeft="1" tabSelected="1" view="pageBreakPreview" zoomScale="70" zoomScaleNormal="40" zoomScaleSheetLayoutView="70" zoomScalePageLayoutView="0" workbookViewId="0" topLeftCell="A1">
      <selection activeCell="B15" sqref="B15:G15"/>
    </sheetView>
  </sheetViews>
  <sheetFormatPr defaultColWidth="9.140625" defaultRowHeight="12.75"/>
  <cols>
    <col min="1" max="1" width="5.28125" style="1" customWidth="1"/>
    <col min="2" max="3" width="5.140625" style="1" customWidth="1"/>
    <col min="4" max="4" width="60.421875" style="1" customWidth="1"/>
    <col min="5" max="5" width="16.57421875" style="2" customWidth="1"/>
    <col min="6" max="6" width="11.57421875" style="3" customWidth="1"/>
    <col min="7" max="7" width="11.421875" style="1" customWidth="1"/>
    <col min="8" max="8" width="5.8515625" style="1" customWidth="1"/>
    <col min="9" max="9" width="11.28125" style="1" customWidth="1"/>
    <col min="10" max="16384" width="9.140625" style="1" customWidth="1"/>
  </cols>
  <sheetData>
    <row r="2" ht="22.5" thickBot="1"/>
    <row r="3" spans="2:8" ht="17.25" customHeight="1" thickTop="1">
      <c r="B3" s="107"/>
      <c r="C3" s="108"/>
      <c r="D3" s="108"/>
      <c r="E3" s="109"/>
      <c r="F3" s="108"/>
      <c r="G3" s="110"/>
      <c r="H3" s="5"/>
    </row>
    <row r="4" spans="2:8" ht="15.75">
      <c r="B4" s="111"/>
      <c r="C4" s="102"/>
      <c r="D4" s="102"/>
      <c r="E4" s="103"/>
      <c r="F4" s="157"/>
      <c r="G4" s="158"/>
      <c r="H4" s="104"/>
    </row>
    <row r="5" spans="2:8" ht="15.75">
      <c r="B5" s="112"/>
      <c r="C5" s="9"/>
      <c r="D5" s="9"/>
      <c r="E5" s="101"/>
      <c r="F5" s="159"/>
      <c r="G5" s="160"/>
      <c r="H5" s="92"/>
    </row>
    <row r="6" spans="2:7" ht="15.75">
      <c r="B6" s="112"/>
      <c r="C6" s="9"/>
      <c r="D6" s="9"/>
      <c r="E6" s="101"/>
      <c r="F6" s="10"/>
      <c r="G6" s="113"/>
    </row>
    <row r="7" spans="2:7" ht="15.75">
      <c r="B7" s="112"/>
      <c r="C7" s="9"/>
      <c r="D7" s="9"/>
      <c r="E7" s="101"/>
      <c r="F7" s="10"/>
      <c r="G7" s="113"/>
    </row>
    <row r="8" spans="2:7" ht="15.75">
      <c r="B8" s="112"/>
      <c r="C8" s="9"/>
      <c r="D8" s="9"/>
      <c r="E8" s="101"/>
      <c r="F8" s="10"/>
      <c r="G8" s="113"/>
    </row>
    <row r="9" spans="2:7" ht="66" customHeight="1">
      <c r="B9" s="112"/>
      <c r="C9" s="9"/>
      <c r="D9" s="9"/>
      <c r="E9" s="101"/>
      <c r="F9" s="10"/>
      <c r="G9" s="113"/>
    </row>
    <row r="10" spans="2:7" ht="54.75" customHeight="1">
      <c r="B10" s="112"/>
      <c r="C10" s="9"/>
      <c r="D10" s="9"/>
      <c r="E10" s="101"/>
      <c r="F10" s="10"/>
      <c r="G10" s="113"/>
    </row>
    <row r="11" spans="2:8" ht="48.75">
      <c r="B11" s="161" t="s">
        <v>194</v>
      </c>
      <c r="C11" s="162"/>
      <c r="D11" s="162"/>
      <c r="E11" s="162"/>
      <c r="F11" s="162"/>
      <c r="G11" s="163"/>
      <c r="H11" s="105"/>
    </row>
    <row r="12" spans="2:8" ht="24.75" customHeight="1">
      <c r="B12" s="119"/>
      <c r="C12" s="120"/>
      <c r="D12" s="120"/>
      <c r="E12" s="120"/>
      <c r="F12" s="120"/>
      <c r="G12" s="121"/>
      <c r="H12" s="105"/>
    </row>
    <row r="13" spans="2:7" ht="67.5" customHeight="1">
      <c r="B13" s="161" t="s">
        <v>195</v>
      </c>
      <c r="C13" s="162"/>
      <c r="D13" s="162"/>
      <c r="E13" s="162"/>
      <c r="F13" s="162"/>
      <c r="G13" s="163"/>
    </row>
    <row r="14" spans="2:7" ht="40.5" customHeight="1">
      <c r="B14" s="112"/>
      <c r="C14" s="9"/>
      <c r="D14" s="9"/>
      <c r="E14" s="101"/>
      <c r="F14" s="10"/>
      <c r="G14" s="113"/>
    </row>
    <row r="15" spans="2:8" ht="39" customHeight="1">
      <c r="B15" s="164"/>
      <c r="C15" s="165"/>
      <c r="D15" s="165"/>
      <c r="E15" s="165"/>
      <c r="F15" s="165"/>
      <c r="G15" s="166"/>
      <c r="H15" s="106"/>
    </row>
    <row r="16" spans="2:7" ht="21.75">
      <c r="B16" s="112"/>
      <c r="C16" s="9"/>
      <c r="D16" s="9"/>
      <c r="E16" s="101"/>
      <c r="F16" s="10"/>
      <c r="G16" s="113"/>
    </row>
    <row r="17" spans="2:7" ht="21.75">
      <c r="B17" s="112"/>
      <c r="C17" s="9"/>
      <c r="D17" s="9"/>
      <c r="E17" s="101"/>
      <c r="F17" s="10"/>
      <c r="G17" s="113"/>
    </row>
    <row r="18" spans="2:7" ht="70.5" customHeight="1">
      <c r="B18" s="112"/>
      <c r="C18" s="9"/>
      <c r="D18" s="9"/>
      <c r="E18" s="101"/>
      <c r="F18" s="10"/>
      <c r="G18" s="113"/>
    </row>
    <row r="19" spans="2:7" ht="102" customHeight="1">
      <c r="B19" s="112"/>
      <c r="C19" s="9"/>
      <c r="D19" s="9"/>
      <c r="E19" s="101"/>
      <c r="F19" s="10"/>
      <c r="G19" s="113"/>
    </row>
    <row r="20" spans="2:7" ht="72" customHeight="1">
      <c r="B20" s="112"/>
      <c r="C20" s="9"/>
      <c r="D20" s="9"/>
      <c r="E20" s="101"/>
      <c r="F20" s="10"/>
      <c r="G20" s="113"/>
    </row>
    <row r="21" spans="2:7" ht="88.5" customHeight="1">
      <c r="B21" s="112"/>
      <c r="C21" s="9"/>
      <c r="D21" s="9"/>
      <c r="E21" s="101"/>
      <c r="F21" s="10"/>
      <c r="G21" s="113"/>
    </row>
    <row r="22" spans="2:7" ht="22.5" thickBot="1">
      <c r="B22" s="114"/>
      <c r="C22" s="115"/>
      <c r="D22" s="115"/>
      <c r="E22" s="116"/>
      <c r="F22" s="117"/>
      <c r="G22" s="118"/>
    </row>
    <row r="23" ht="22.5" thickTop="1"/>
  </sheetData>
  <sheetProtection/>
  <mergeCells count="5">
    <mergeCell ref="F4:G4"/>
    <mergeCell ref="F5:G5"/>
    <mergeCell ref="B11:G11"/>
    <mergeCell ref="B15:G15"/>
    <mergeCell ref="B13:G13"/>
  </mergeCells>
  <printOptions/>
  <pageMargins left="0.5511811023622047" right="0.3937007874015748" top="0.2362204724409449" bottom="0.31496062992125984" header="0.5118110236220472" footer="0.5118110236220472"/>
  <pageSetup horizontalDpi="300" verticalDpi="300" orientation="portrait" paperSize="9" scale="7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5"/>
  <sheetViews>
    <sheetView rightToLeft="1" view="pageBreakPreview" zoomScale="60" zoomScalePageLayoutView="0" workbookViewId="0" topLeftCell="A1">
      <selection activeCell="A2" sqref="A2"/>
    </sheetView>
  </sheetViews>
  <sheetFormatPr defaultColWidth="9.140625" defaultRowHeight="12.75"/>
  <cols>
    <col min="1" max="1" width="16.28125" style="0" customWidth="1"/>
    <col min="2" max="2" width="54.57421875" style="0" customWidth="1"/>
    <col min="3" max="3" width="13.140625" style="0" customWidth="1"/>
    <col min="4" max="4" width="14.57421875" style="0" customWidth="1"/>
  </cols>
  <sheetData>
    <row r="1" spans="1:4" ht="44.25" customHeight="1">
      <c r="A1" s="74" t="s">
        <v>136</v>
      </c>
      <c r="B1" s="74" t="s">
        <v>98</v>
      </c>
      <c r="C1" s="74" t="s">
        <v>32</v>
      </c>
      <c r="D1" s="74" t="s">
        <v>99</v>
      </c>
    </row>
    <row r="2" spans="1:4" ht="54" customHeight="1">
      <c r="A2" s="46" t="s">
        <v>40</v>
      </c>
      <c r="B2" s="52" t="s">
        <v>100</v>
      </c>
      <c r="C2" s="53">
        <v>500000</v>
      </c>
      <c r="D2" s="71">
        <v>500000</v>
      </c>
    </row>
    <row r="3" spans="1:4" ht="59.25" customHeight="1">
      <c r="A3" s="46" t="s">
        <v>43</v>
      </c>
      <c r="B3" s="52" t="s">
        <v>101</v>
      </c>
      <c r="C3" s="53">
        <v>500000</v>
      </c>
      <c r="D3" s="71">
        <v>500000</v>
      </c>
    </row>
    <row r="4" spans="1:4" ht="51.75" customHeight="1">
      <c r="A4" s="46" t="s">
        <v>45</v>
      </c>
      <c r="B4" s="52" t="s">
        <v>102</v>
      </c>
      <c r="C4" s="53">
        <v>500000</v>
      </c>
      <c r="D4" s="71">
        <v>500000</v>
      </c>
    </row>
    <row r="5" spans="1:4" ht="30.75" customHeight="1">
      <c r="A5" s="43"/>
      <c r="B5" s="39" t="s">
        <v>38</v>
      </c>
      <c r="C5" s="39"/>
      <c r="D5" s="72">
        <f>SUM(D2:D4)</f>
        <v>1500000</v>
      </c>
    </row>
  </sheetData>
  <sheetProtection/>
  <printOptions/>
  <pageMargins left="0.7000000000000001" right="0.7000000000000001" top="0.75" bottom="0.75" header="0.5118055555555556" footer="0.5118055555555556"/>
  <pageSetup horizontalDpi="300" verticalDpi="300" orientation="portrait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"/>
  <sheetViews>
    <sheetView rightToLeft="1" view="pageBreakPreview" zoomScale="60" zoomScalePageLayoutView="0" workbookViewId="0" topLeftCell="A1">
      <selection activeCell="A2" sqref="A2"/>
    </sheetView>
  </sheetViews>
  <sheetFormatPr defaultColWidth="9.140625" defaultRowHeight="12.75"/>
  <cols>
    <col min="1" max="1" width="16.28125" style="0" customWidth="1"/>
    <col min="2" max="2" width="54.57421875" style="0" customWidth="1"/>
    <col min="3" max="4" width="14.57421875" style="0" customWidth="1"/>
  </cols>
  <sheetData>
    <row r="1" spans="1:4" ht="44.25" customHeight="1">
      <c r="A1" s="74" t="s">
        <v>136</v>
      </c>
      <c r="B1" s="74" t="s">
        <v>103</v>
      </c>
      <c r="C1" s="74" t="s">
        <v>104</v>
      </c>
      <c r="D1" s="74" t="s">
        <v>135</v>
      </c>
    </row>
    <row r="2" spans="1:4" ht="37.5" customHeight="1">
      <c r="A2" s="46" t="s">
        <v>40</v>
      </c>
      <c r="B2" s="57" t="s">
        <v>105</v>
      </c>
      <c r="C2" s="57">
        <v>1</v>
      </c>
      <c r="D2" s="82">
        <v>5000000</v>
      </c>
    </row>
    <row r="3" spans="1:4" ht="36" customHeight="1">
      <c r="A3" s="46" t="s">
        <v>43</v>
      </c>
      <c r="B3" s="57" t="s">
        <v>106</v>
      </c>
      <c r="C3" s="57">
        <v>1</v>
      </c>
      <c r="D3" s="82">
        <v>5000000</v>
      </c>
    </row>
    <row r="4" spans="1:4" ht="36" customHeight="1">
      <c r="A4" s="46" t="s">
        <v>45</v>
      </c>
      <c r="B4" s="57" t="s">
        <v>107</v>
      </c>
      <c r="C4" s="57">
        <v>2</v>
      </c>
      <c r="D4" s="82">
        <v>3000000</v>
      </c>
    </row>
    <row r="5" spans="1:4" ht="30.75" customHeight="1">
      <c r="A5" s="43"/>
      <c r="B5" s="39" t="s">
        <v>38</v>
      </c>
      <c r="C5" s="39"/>
      <c r="D5" s="72">
        <f>SUM(D2:D4)</f>
        <v>13000000</v>
      </c>
    </row>
  </sheetData>
  <sheetProtection/>
  <printOptions/>
  <pageMargins left="0.7000000000000001" right="0.7000000000000001" top="0.75" bottom="0.75" header="0.5118055555555556" footer="0.5118055555555556"/>
  <pageSetup horizontalDpi="300" verticalDpi="300" orientation="portrait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1"/>
  <sheetViews>
    <sheetView rightToLeft="1" view="pageBreakPreview" zoomScale="60" zoomScaleNormal="85" zoomScalePageLayoutView="0" workbookViewId="0" topLeftCell="A10">
      <selection activeCell="D21" sqref="D21"/>
    </sheetView>
  </sheetViews>
  <sheetFormatPr defaultColWidth="9.140625" defaultRowHeight="12.75"/>
  <cols>
    <col min="1" max="1" width="9.57421875" style="0" customWidth="1"/>
    <col min="2" max="2" width="47.8515625" style="0" customWidth="1"/>
    <col min="3" max="3" width="16.28125" style="54" customWidth="1"/>
    <col min="4" max="4" width="22.140625" style="0" customWidth="1"/>
  </cols>
  <sheetData>
    <row r="1" spans="1:4" ht="44.25" customHeight="1">
      <c r="A1" s="74" t="s">
        <v>136</v>
      </c>
      <c r="B1" s="74" t="s">
        <v>158</v>
      </c>
      <c r="C1" s="74" t="s">
        <v>159</v>
      </c>
      <c r="D1" s="76" t="s">
        <v>190</v>
      </c>
    </row>
    <row r="2" spans="1:4" ht="44.25" customHeight="1">
      <c r="A2" s="100">
        <v>1</v>
      </c>
      <c r="B2" s="55" t="s">
        <v>160</v>
      </c>
      <c r="C2" s="56" t="s">
        <v>172</v>
      </c>
      <c r="D2" s="56" t="s">
        <v>191</v>
      </c>
    </row>
    <row r="3" spans="1:4" ht="44.25" customHeight="1">
      <c r="A3" s="100">
        <v>2</v>
      </c>
      <c r="B3" s="55" t="s">
        <v>161</v>
      </c>
      <c r="C3" s="56" t="s">
        <v>173</v>
      </c>
      <c r="D3" s="56" t="s">
        <v>191</v>
      </c>
    </row>
    <row r="4" spans="1:4" ht="44.25" customHeight="1">
      <c r="A4" s="100">
        <v>3</v>
      </c>
      <c r="B4" s="55" t="s">
        <v>162</v>
      </c>
      <c r="C4" s="56" t="s">
        <v>174</v>
      </c>
      <c r="D4" s="56" t="s">
        <v>191</v>
      </c>
    </row>
    <row r="5" spans="1:4" ht="44.25" customHeight="1">
      <c r="A5" s="100">
        <v>4</v>
      </c>
      <c r="B5" s="55" t="s">
        <v>163</v>
      </c>
      <c r="C5" s="56" t="s">
        <v>175</v>
      </c>
      <c r="D5" s="56" t="s">
        <v>191</v>
      </c>
    </row>
    <row r="6" spans="1:4" ht="44.25" customHeight="1">
      <c r="A6" s="100">
        <v>5</v>
      </c>
      <c r="B6" s="55" t="s">
        <v>164</v>
      </c>
      <c r="C6" s="56" t="s">
        <v>177</v>
      </c>
      <c r="D6" s="56" t="s">
        <v>191</v>
      </c>
    </row>
    <row r="7" spans="1:4" ht="44.25" customHeight="1">
      <c r="A7" s="100">
        <v>6</v>
      </c>
      <c r="B7" s="55" t="s">
        <v>165</v>
      </c>
      <c r="C7" s="56" t="s">
        <v>176</v>
      </c>
      <c r="D7" s="56" t="s">
        <v>191</v>
      </c>
    </row>
    <row r="8" spans="1:4" ht="44.25" customHeight="1">
      <c r="A8" s="100">
        <v>7</v>
      </c>
      <c r="B8" s="55" t="s">
        <v>166</v>
      </c>
      <c r="C8" s="56" t="s">
        <v>178</v>
      </c>
      <c r="D8" s="56" t="s">
        <v>191</v>
      </c>
    </row>
    <row r="9" spans="1:4" ht="44.25" customHeight="1">
      <c r="A9" s="100">
        <v>8</v>
      </c>
      <c r="B9" s="55" t="s">
        <v>167</v>
      </c>
      <c r="C9" s="56" t="s">
        <v>179</v>
      </c>
      <c r="D9" s="56" t="s">
        <v>191</v>
      </c>
    </row>
    <row r="10" spans="1:4" ht="44.25" customHeight="1">
      <c r="A10" s="100">
        <v>9</v>
      </c>
      <c r="B10" s="55" t="s">
        <v>168</v>
      </c>
      <c r="C10" s="56" t="s">
        <v>180</v>
      </c>
      <c r="D10" s="56" t="s">
        <v>191</v>
      </c>
    </row>
    <row r="11" spans="1:4" ht="44.25" customHeight="1">
      <c r="A11" s="100">
        <v>10</v>
      </c>
      <c r="B11" s="55" t="s">
        <v>169</v>
      </c>
      <c r="C11" s="56" t="s">
        <v>181</v>
      </c>
      <c r="D11" s="56" t="s">
        <v>191</v>
      </c>
    </row>
    <row r="12" spans="1:4" ht="44.25" customHeight="1">
      <c r="A12" s="100">
        <v>11</v>
      </c>
      <c r="B12" s="55" t="s">
        <v>170</v>
      </c>
      <c r="C12" s="56" t="s">
        <v>182</v>
      </c>
      <c r="D12" s="56" t="s">
        <v>191</v>
      </c>
    </row>
    <row r="13" spans="1:4" ht="44.25" customHeight="1">
      <c r="A13" s="100">
        <v>12</v>
      </c>
      <c r="B13" s="93" t="s">
        <v>171</v>
      </c>
      <c r="C13" s="94" t="s">
        <v>183</v>
      </c>
      <c r="D13" s="56" t="s">
        <v>191</v>
      </c>
    </row>
    <row r="14" spans="1:4" ht="9.75" customHeight="1" thickBot="1">
      <c r="A14" s="100"/>
      <c r="B14" s="98"/>
      <c r="C14" s="99"/>
      <c r="D14" s="97"/>
    </row>
    <row r="15" spans="1:4" ht="44.25" customHeight="1" thickTop="1">
      <c r="A15" s="100">
        <v>1</v>
      </c>
      <c r="B15" s="95" t="s">
        <v>184</v>
      </c>
      <c r="C15" s="96" t="s">
        <v>172</v>
      </c>
      <c r="D15" s="71">
        <v>1000000</v>
      </c>
    </row>
    <row r="16" spans="1:4" ht="44.25" customHeight="1">
      <c r="A16" s="100">
        <v>2</v>
      </c>
      <c r="B16" s="55" t="s">
        <v>185</v>
      </c>
      <c r="C16" s="56" t="s">
        <v>174</v>
      </c>
      <c r="D16" s="71">
        <v>1000000</v>
      </c>
    </row>
    <row r="17" spans="1:4" ht="44.25" customHeight="1">
      <c r="A17" s="100">
        <v>3</v>
      </c>
      <c r="B17" s="55" t="s">
        <v>186</v>
      </c>
      <c r="C17" s="56" t="s">
        <v>177</v>
      </c>
      <c r="D17" s="71">
        <v>1000000</v>
      </c>
    </row>
    <row r="18" spans="1:4" ht="44.25" customHeight="1">
      <c r="A18" s="100">
        <v>4</v>
      </c>
      <c r="B18" s="55" t="s">
        <v>187</v>
      </c>
      <c r="C18" s="56" t="s">
        <v>178</v>
      </c>
      <c r="D18" s="71">
        <v>1000000</v>
      </c>
    </row>
    <row r="19" spans="1:4" ht="44.25" customHeight="1">
      <c r="A19" s="100">
        <v>5</v>
      </c>
      <c r="B19" s="55" t="s">
        <v>188</v>
      </c>
      <c r="C19" s="56" t="s">
        <v>180</v>
      </c>
      <c r="D19" s="71">
        <v>1000000</v>
      </c>
    </row>
    <row r="20" spans="1:4" ht="37.5" customHeight="1">
      <c r="A20" s="100">
        <v>6</v>
      </c>
      <c r="B20" s="55" t="s">
        <v>189</v>
      </c>
      <c r="C20" s="56" t="s">
        <v>182</v>
      </c>
      <c r="D20" s="71">
        <v>1000000</v>
      </c>
    </row>
    <row r="21" spans="1:4" ht="41.25" customHeight="1">
      <c r="A21" s="43"/>
      <c r="B21" s="39" t="s">
        <v>38</v>
      </c>
      <c r="C21" s="39"/>
      <c r="D21" s="72">
        <f>SUM(D15:D20)</f>
        <v>6000000</v>
      </c>
    </row>
  </sheetData>
  <sheetProtection/>
  <printOptions/>
  <pageMargins left="0.7000000000000001" right="0.7000000000000001" top="0.75" bottom="0.75" header="0.5118055555555556" footer="0.5118055555555556"/>
  <pageSetup horizontalDpi="300" verticalDpi="300" orientation="portrait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8"/>
  <sheetViews>
    <sheetView rightToLeft="1" view="pageBreakPreview" zoomScale="60" zoomScalePageLayoutView="0" workbookViewId="0" topLeftCell="A1">
      <selection activeCell="A2" sqref="A2:F8"/>
    </sheetView>
  </sheetViews>
  <sheetFormatPr defaultColWidth="9.140625" defaultRowHeight="12.75"/>
  <cols>
    <col min="1" max="1" width="11.28125" style="0" customWidth="1"/>
    <col min="2" max="2" width="43.140625" style="0" customWidth="1"/>
    <col min="3" max="3" width="9.00390625" style="0" customWidth="1"/>
    <col min="4" max="4" width="8.8515625" style="0" customWidth="1"/>
    <col min="5" max="5" width="9.8515625" style="0" customWidth="1"/>
    <col min="6" max="6" width="11.28125" style="0" customWidth="1"/>
  </cols>
  <sheetData>
    <row r="1" spans="1:6" ht="60.75" customHeight="1">
      <c r="A1" s="87" t="s">
        <v>136</v>
      </c>
      <c r="B1" s="87" t="s">
        <v>108</v>
      </c>
      <c r="C1" s="87" t="s">
        <v>109</v>
      </c>
      <c r="D1" s="87" t="s">
        <v>110</v>
      </c>
      <c r="E1" s="89" t="s">
        <v>32</v>
      </c>
      <c r="F1" s="87" t="s">
        <v>111</v>
      </c>
    </row>
    <row r="2" spans="1:6" ht="42" customHeight="1">
      <c r="A2" s="131" t="s">
        <v>40</v>
      </c>
      <c r="B2" s="138" t="s">
        <v>95</v>
      </c>
      <c r="C2" s="141">
        <v>1</v>
      </c>
      <c r="D2" s="141">
        <v>6</v>
      </c>
      <c r="E2" s="142">
        <v>300000</v>
      </c>
      <c r="F2" s="142">
        <f aca="true" t="shared" si="0" ref="F2:F7">(D2*E2)</f>
        <v>1800000</v>
      </c>
    </row>
    <row r="3" spans="1:6" ht="41.25" customHeight="1">
      <c r="A3" s="131" t="s">
        <v>43</v>
      </c>
      <c r="B3" s="138" t="s">
        <v>138</v>
      </c>
      <c r="C3" s="141">
        <v>1</v>
      </c>
      <c r="D3" s="141">
        <v>6</v>
      </c>
      <c r="E3" s="142">
        <v>300000</v>
      </c>
      <c r="F3" s="142">
        <f t="shared" si="0"/>
        <v>1800000</v>
      </c>
    </row>
    <row r="4" spans="1:6" ht="30.75" customHeight="1">
      <c r="A4" s="131" t="s">
        <v>45</v>
      </c>
      <c r="B4" s="138" t="s">
        <v>112</v>
      </c>
      <c r="C4" s="141">
        <v>1</v>
      </c>
      <c r="D4" s="141">
        <v>6</v>
      </c>
      <c r="E4" s="142">
        <v>300000</v>
      </c>
      <c r="F4" s="142">
        <f t="shared" si="0"/>
        <v>1800000</v>
      </c>
    </row>
    <row r="5" spans="1:6" ht="30.75" customHeight="1">
      <c r="A5" s="131" t="s">
        <v>48</v>
      </c>
      <c r="B5" s="143" t="s">
        <v>105</v>
      </c>
      <c r="C5" s="141">
        <v>1</v>
      </c>
      <c r="D5" s="144">
        <v>2</v>
      </c>
      <c r="E5" s="142">
        <v>300000</v>
      </c>
      <c r="F5" s="142">
        <f t="shared" si="0"/>
        <v>600000</v>
      </c>
    </row>
    <row r="6" spans="1:6" ht="30.75" customHeight="1">
      <c r="A6" s="131" t="s">
        <v>51</v>
      </c>
      <c r="B6" s="143" t="s">
        <v>106</v>
      </c>
      <c r="C6" s="141">
        <v>1</v>
      </c>
      <c r="D6" s="144">
        <v>2</v>
      </c>
      <c r="E6" s="142">
        <v>300000</v>
      </c>
      <c r="F6" s="142">
        <f t="shared" si="0"/>
        <v>600000</v>
      </c>
    </row>
    <row r="7" spans="1:6" ht="51.75" customHeight="1">
      <c r="A7" s="131" t="s">
        <v>54</v>
      </c>
      <c r="B7" s="143" t="s">
        <v>139</v>
      </c>
      <c r="C7" s="141">
        <v>1</v>
      </c>
      <c r="D7" s="144">
        <v>4</v>
      </c>
      <c r="E7" s="142">
        <v>300000</v>
      </c>
      <c r="F7" s="142">
        <f t="shared" si="0"/>
        <v>1200000</v>
      </c>
    </row>
    <row r="8" spans="1:6" ht="30.75" customHeight="1">
      <c r="A8" s="128"/>
      <c r="B8" s="129" t="s">
        <v>38</v>
      </c>
      <c r="C8" s="100"/>
      <c r="D8" s="145">
        <v>26</v>
      </c>
      <c r="E8" s="100"/>
      <c r="F8" s="130">
        <f>SUM(F2:F7)</f>
        <v>7800000</v>
      </c>
    </row>
  </sheetData>
  <sheetProtection/>
  <printOptions/>
  <pageMargins left="0.7000000000000001" right="0.7000000000000001" top="0.75" bottom="0.75" header="0.5118055555555556" footer="0.5118055555555556"/>
  <pageSetup horizontalDpi="300" verticalDpi="300" orientation="portrait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5"/>
  <sheetViews>
    <sheetView rightToLeft="1" view="pageBreakPreview" zoomScale="60" zoomScalePageLayoutView="0" workbookViewId="0" topLeftCell="A1">
      <selection activeCell="A2" sqref="A2:E4"/>
    </sheetView>
  </sheetViews>
  <sheetFormatPr defaultColWidth="9.140625" defaultRowHeight="12.75"/>
  <cols>
    <col min="1" max="1" width="16.28125" style="0" customWidth="1"/>
    <col min="2" max="2" width="54.57421875" style="0" customWidth="1"/>
    <col min="3" max="3" width="14.57421875" style="0" customWidth="1"/>
    <col min="4" max="4" width="13.140625" style="0" customWidth="1"/>
    <col min="5" max="5" width="14.57421875" style="0" customWidth="1"/>
  </cols>
  <sheetData>
    <row r="1" spans="1:5" ht="44.25" customHeight="1">
      <c r="A1" s="74" t="s">
        <v>136</v>
      </c>
      <c r="B1" s="74" t="s">
        <v>113</v>
      </c>
      <c r="C1" s="74" t="s">
        <v>114</v>
      </c>
      <c r="D1" s="74" t="s">
        <v>32</v>
      </c>
      <c r="E1" s="74" t="s">
        <v>99</v>
      </c>
    </row>
    <row r="2" spans="1:5" ht="37.5" customHeight="1">
      <c r="A2" s="41">
        <v>1</v>
      </c>
      <c r="B2" s="40" t="s">
        <v>115</v>
      </c>
      <c r="C2" s="41" t="s">
        <v>116</v>
      </c>
      <c r="D2" s="42">
        <v>15000</v>
      </c>
      <c r="E2" s="77">
        <v>3000000</v>
      </c>
    </row>
    <row r="3" spans="1:5" ht="46.5" customHeight="1">
      <c r="A3" s="41">
        <v>2</v>
      </c>
      <c r="B3" s="40" t="s">
        <v>117</v>
      </c>
      <c r="C3" s="41" t="s">
        <v>118</v>
      </c>
      <c r="D3" s="42">
        <v>1000</v>
      </c>
      <c r="E3" s="77">
        <v>14400000</v>
      </c>
    </row>
    <row r="4" spans="1:5" ht="36" customHeight="1">
      <c r="A4" s="41">
        <v>3</v>
      </c>
      <c r="B4" s="40" t="s">
        <v>119</v>
      </c>
      <c r="C4" s="41" t="s">
        <v>48</v>
      </c>
      <c r="D4" s="42">
        <v>1500000</v>
      </c>
      <c r="E4" s="77">
        <v>6000000</v>
      </c>
    </row>
    <row r="5" spans="1:5" ht="30.75" customHeight="1">
      <c r="A5" s="43"/>
      <c r="B5" s="39" t="s">
        <v>38</v>
      </c>
      <c r="C5" s="39"/>
      <c r="D5" s="39"/>
      <c r="E5" s="72">
        <f>SUM(E2:E4)</f>
        <v>23400000</v>
      </c>
    </row>
  </sheetData>
  <sheetProtection/>
  <printOptions/>
  <pageMargins left="0.7000000000000001" right="0.7000000000000001" top="0.75" bottom="0.75" header="0.5118055555555556" footer="0.5118055555555556"/>
  <pageSetup horizontalDpi="300" verticalDpi="300" orientation="portrait" scale="8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5"/>
  <sheetViews>
    <sheetView rightToLeft="1" view="pageBreakPreview" zoomScale="85" zoomScaleSheetLayoutView="85" zoomScalePageLayoutView="0" workbookViewId="0" topLeftCell="A1">
      <selection activeCell="D23" sqref="D23"/>
    </sheetView>
  </sheetViews>
  <sheetFormatPr defaultColWidth="26.421875" defaultRowHeight="12.75"/>
  <cols>
    <col min="1" max="2" width="5.140625" style="58" customWidth="1"/>
    <col min="3" max="3" width="18.421875" style="58" customWidth="1"/>
    <col min="4" max="4" width="44.00390625" style="58" customWidth="1"/>
    <col min="5" max="5" width="14.57421875" style="59" customWidth="1"/>
    <col min="6" max="6" width="14.140625" style="59" customWidth="1"/>
    <col min="7" max="7" width="19.00390625" style="58" customWidth="1"/>
    <col min="8" max="8" width="11.28125" style="58" customWidth="1"/>
    <col min="9" max="16384" width="26.421875" style="58" customWidth="1"/>
  </cols>
  <sheetData>
    <row r="1" spans="5:6" ht="16.5" customHeight="1">
      <c r="E1" s="58"/>
      <c r="F1" s="58"/>
    </row>
    <row r="2" spans="5:7" ht="18" customHeight="1">
      <c r="E2" s="58"/>
      <c r="F2" s="58"/>
      <c r="G2" s="60"/>
    </row>
    <row r="3" spans="5:7" ht="23.25" customHeight="1">
      <c r="E3" s="58"/>
      <c r="F3" s="58"/>
      <c r="G3" s="60"/>
    </row>
    <row r="4" spans="5:6" ht="18.75" customHeight="1">
      <c r="E4" s="58"/>
      <c r="F4" s="58"/>
    </row>
    <row r="5" spans="1:7" ht="32.25" customHeight="1">
      <c r="A5" s="183" t="s">
        <v>197</v>
      </c>
      <c r="B5" s="183"/>
      <c r="C5" s="183"/>
      <c r="D5" s="183"/>
      <c r="E5" s="183"/>
      <c r="F5" s="183"/>
      <c r="G5" s="183"/>
    </row>
    <row r="6" spans="1:8" ht="18.75" customHeight="1">
      <c r="A6" s="61"/>
      <c r="B6" s="61"/>
      <c r="C6" s="61"/>
      <c r="D6" s="61"/>
      <c r="E6" s="61"/>
      <c r="F6" s="61"/>
      <c r="G6" s="61"/>
      <c r="H6" s="61"/>
    </row>
    <row r="7" spans="2:8" ht="18.75" customHeight="1">
      <c r="B7" s="62"/>
      <c r="C7" s="62"/>
      <c r="D7" s="61"/>
      <c r="E7" s="61"/>
      <c r="F7" s="61"/>
      <c r="G7" s="61"/>
      <c r="H7" s="61"/>
    </row>
    <row r="8" spans="2:8" ht="18.75" customHeight="1">
      <c r="B8" s="62"/>
      <c r="C8" s="62"/>
      <c r="D8" s="61"/>
      <c r="E8" s="61"/>
      <c r="F8" s="61"/>
      <c r="G8" s="61"/>
      <c r="H8" s="61"/>
    </row>
    <row r="9" spans="1:7" ht="18.75" customHeight="1">
      <c r="A9" s="184" t="s">
        <v>198</v>
      </c>
      <c r="B9" s="184"/>
      <c r="C9" s="184"/>
      <c r="D9" s="184"/>
      <c r="E9" s="184"/>
      <c r="F9" s="184"/>
      <c r="G9" s="184"/>
    </row>
    <row r="10" spans="2:8" ht="18.75" customHeight="1">
      <c r="B10" s="58" t="s">
        <v>120</v>
      </c>
      <c r="D10" s="61"/>
      <c r="E10" s="61"/>
      <c r="F10" s="61"/>
      <c r="G10" s="61"/>
      <c r="H10" s="61"/>
    </row>
    <row r="11" spans="2:8" ht="59.25" customHeight="1">
      <c r="B11" s="185" t="s">
        <v>199</v>
      </c>
      <c r="C11" s="185"/>
      <c r="D11" s="185"/>
      <c r="E11" s="185"/>
      <c r="F11" s="185"/>
      <c r="G11" s="185"/>
      <c r="H11" s="63"/>
    </row>
    <row r="12" spans="2:7" ht="24" customHeight="1">
      <c r="B12" s="64"/>
      <c r="C12" s="64"/>
      <c r="D12" s="65"/>
      <c r="F12" s="170" t="s">
        <v>1</v>
      </c>
      <c r="G12" s="170"/>
    </row>
    <row r="13" spans="2:7" ht="28.5" customHeight="1">
      <c r="B13" s="66" t="s">
        <v>2</v>
      </c>
      <c r="C13" s="67" t="s">
        <v>121</v>
      </c>
      <c r="D13" s="67" t="s">
        <v>3</v>
      </c>
      <c r="E13" s="67" t="s">
        <v>122</v>
      </c>
      <c r="F13" s="14" t="s">
        <v>123</v>
      </c>
      <c r="G13" s="15" t="s">
        <v>4</v>
      </c>
    </row>
    <row r="14" spans="2:7" s="68" customFormat="1" ht="33" customHeight="1">
      <c r="B14" s="69">
        <v>1</v>
      </c>
      <c r="C14" s="146" t="s">
        <v>124</v>
      </c>
      <c r="D14" s="147" t="s">
        <v>125</v>
      </c>
      <c r="E14" s="148" t="s">
        <v>126</v>
      </c>
      <c r="F14" s="149">
        <v>20000000</v>
      </c>
      <c r="G14" s="149">
        <v>20000000</v>
      </c>
    </row>
    <row r="15" spans="2:7" ht="27" customHeight="1">
      <c r="B15" s="70">
        <v>2</v>
      </c>
      <c r="C15" s="146" t="s">
        <v>124</v>
      </c>
      <c r="D15" s="147" t="s">
        <v>127</v>
      </c>
      <c r="E15" s="148" t="s">
        <v>126</v>
      </c>
      <c r="F15" s="149">
        <v>2500000</v>
      </c>
      <c r="G15" s="150">
        <v>2500000</v>
      </c>
    </row>
    <row r="16" spans="2:7" ht="22.5" customHeight="1">
      <c r="B16" s="70">
        <v>3</v>
      </c>
      <c r="C16" s="146" t="s">
        <v>124</v>
      </c>
      <c r="D16" s="147" t="s">
        <v>128</v>
      </c>
      <c r="E16" s="148" t="s">
        <v>126</v>
      </c>
      <c r="F16" s="149">
        <v>20000000</v>
      </c>
      <c r="G16" s="149">
        <v>20000000</v>
      </c>
    </row>
    <row r="17" spans="2:7" ht="22.5" customHeight="1">
      <c r="B17" s="70">
        <v>4</v>
      </c>
      <c r="C17" s="146" t="s">
        <v>124</v>
      </c>
      <c r="D17" s="147" t="s">
        <v>129</v>
      </c>
      <c r="E17" s="148" t="s">
        <v>126</v>
      </c>
      <c r="F17" s="149">
        <v>8000000</v>
      </c>
      <c r="G17" s="149">
        <v>8000000</v>
      </c>
    </row>
    <row r="18" spans="2:7" ht="22.5" customHeight="1">
      <c r="B18" s="70"/>
      <c r="C18" s="146" t="s">
        <v>124</v>
      </c>
      <c r="D18" s="147" t="s">
        <v>130</v>
      </c>
      <c r="E18" s="148" t="s">
        <v>126</v>
      </c>
      <c r="F18" s="149">
        <v>10000000</v>
      </c>
      <c r="G18" s="149">
        <v>10000000</v>
      </c>
    </row>
    <row r="19" spans="2:7" ht="51.75" customHeight="1">
      <c r="B19" s="70">
        <v>6</v>
      </c>
      <c r="C19" s="151" t="s">
        <v>131</v>
      </c>
      <c r="D19" s="147" t="s">
        <v>201</v>
      </c>
      <c r="E19" s="148" t="s">
        <v>132</v>
      </c>
      <c r="F19" s="152">
        <v>5000000</v>
      </c>
      <c r="G19" s="153">
        <v>5000000</v>
      </c>
    </row>
    <row r="20" spans="2:7" ht="31.5" customHeight="1">
      <c r="B20" s="122"/>
      <c r="C20" s="151" t="s">
        <v>131</v>
      </c>
      <c r="D20" s="154" t="s">
        <v>196</v>
      </c>
      <c r="E20" s="148" t="s">
        <v>126</v>
      </c>
      <c r="F20" s="155">
        <v>1200000</v>
      </c>
      <c r="G20" s="155">
        <v>1200000</v>
      </c>
    </row>
    <row r="21" spans="2:7" ht="28.5">
      <c r="B21" s="186" t="s">
        <v>133</v>
      </c>
      <c r="C21" s="186"/>
      <c r="D21" s="186"/>
      <c r="E21" s="186"/>
      <c r="F21" s="186"/>
      <c r="G21" s="156">
        <f>SUM(G14:G20)</f>
        <v>66700000</v>
      </c>
    </row>
    <row r="23" spans="6:7" ht="17.25">
      <c r="F23" s="159" t="s">
        <v>17</v>
      </c>
      <c r="G23" s="159"/>
    </row>
    <row r="24" spans="6:7" ht="17.25">
      <c r="F24" s="159" t="s">
        <v>18</v>
      </c>
      <c r="G24" s="159"/>
    </row>
    <row r="25" spans="6:7" ht="17.25">
      <c r="F25" s="159" t="s">
        <v>19</v>
      </c>
      <c r="G25" s="159"/>
    </row>
  </sheetData>
  <sheetProtection/>
  <mergeCells count="8">
    <mergeCell ref="F24:G24"/>
    <mergeCell ref="F25:G25"/>
    <mergeCell ref="A5:G5"/>
    <mergeCell ref="A9:G9"/>
    <mergeCell ref="B11:G11"/>
    <mergeCell ref="F12:G12"/>
    <mergeCell ref="B21:F21"/>
    <mergeCell ref="F23:G23"/>
  </mergeCells>
  <printOptions/>
  <pageMargins left="0.5513888888888889" right="0.4" top="0.24027777777777778" bottom="0.3402777777777778" header="0.5118055555555556" footer="0.5118055555555556"/>
  <pageSetup horizontalDpi="300" verticalDpi="3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9"/>
  <sheetViews>
    <sheetView rightToLeft="1" view="pageBreakPreview" zoomScale="60" workbookViewId="0" topLeftCell="A1">
      <selection activeCell="C28" sqref="C28"/>
    </sheetView>
  </sheetViews>
  <sheetFormatPr defaultColWidth="9.140625" defaultRowHeight="12.75"/>
  <cols>
    <col min="1" max="2" width="5.140625" style="1" customWidth="1"/>
    <col min="3" max="3" width="60.421875" style="1" customWidth="1"/>
    <col min="4" max="4" width="16.57421875" style="2" customWidth="1"/>
    <col min="5" max="5" width="17.140625" style="3" customWidth="1"/>
    <col min="6" max="6" width="20.140625" style="1" customWidth="1"/>
    <col min="7" max="7" width="11.28125" style="1" customWidth="1"/>
    <col min="8" max="16384" width="9.140625" style="1" customWidth="1"/>
  </cols>
  <sheetData>
    <row r="2" spans="4:6" ht="17.25" customHeight="1">
      <c r="D2" s="4"/>
      <c r="E2" s="1"/>
      <c r="F2" s="5"/>
    </row>
    <row r="3" spans="4:6" ht="18.75" customHeight="1">
      <c r="D3" s="4"/>
      <c r="E3" s="1"/>
      <c r="F3" s="5"/>
    </row>
    <row r="4" spans="4:5" ht="24" customHeight="1">
      <c r="D4" s="4"/>
      <c r="E4" s="1"/>
    </row>
    <row r="5" spans="1:6" ht="9.75" customHeight="1">
      <c r="A5" s="167"/>
      <c r="B5" s="167"/>
      <c r="C5" s="167"/>
      <c r="D5" s="167"/>
      <c r="E5" s="167"/>
      <c r="F5" s="167"/>
    </row>
    <row r="6" spans="3:7" ht="9.75" customHeight="1">
      <c r="C6" s="6"/>
      <c r="D6" s="7"/>
      <c r="E6" s="6"/>
      <c r="F6" s="6"/>
      <c r="G6" s="6"/>
    </row>
    <row r="7" spans="1:6" ht="18.75" customHeight="1">
      <c r="A7" s="167" t="s">
        <v>200</v>
      </c>
      <c r="B7" s="167"/>
      <c r="C7" s="167"/>
      <c r="D7" s="167"/>
      <c r="E7" s="167"/>
      <c r="F7" s="167"/>
    </row>
    <row r="8" spans="1:6" ht="27" customHeight="1">
      <c r="A8" s="6"/>
      <c r="B8" s="168" t="s">
        <v>0</v>
      </c>
      <c r="C8" s="168"/>
      <c r="D8" s="168"/>
      <c r="E8" s="168"/>
      <c r="F8" s="168"/>
    </row>
    <row r="9" spans="3:7" ht="9.75" customHeight="1">
      <c r="C9" s="6"/>
      <c r="D9" s="7"/>
      <c r="E9" s="6"/>
      <c r="F9" s="6"/>
      <c r="G9" s="6"/>
    </row>
    <row r="10" spans="2:7" ht="12.75" customHeight="1">
      <c r="B10" s="169"/>
      <c r="C10" s="169"/>
      <c r="D10" s="169"/>
      <c r="E10" s="169"/>
      <c r="F10" s="169"/>
      <c r="G10" s="8"/>
    </row>
    <row r="11" spans="2:6" ht="24" customHeight="1">
      <c r="B11" s="9"/>
      <c r="C11" s="10"/>
      <c r="E11" s="170" t="s">
        <v>1</v>
      </c>
      <c r="F11" s="170"/>
    </row>
    <row r="12" spans="2:6" ht="28.5" customHeight="1">
      <c r="B12" s="11" t="s">
        <v>2</v>
      </c>
      <c r="C12" s="12" t="s">
        <v>3</v>
      </c>
      <c r="D12" s="13"/>
      <c r="E12" s="14"/>
      <c r="F12" s="15" t="s">
        <v>4</v>
      </c>
    </row>
    <row r="13" spans="2:6" s="16" customFormat="1" ht="20.25" customHeight="1">
      <c r="B13" s="17">
        <v>1</v>
      </c>
      <c r="C13" s="90" t="s">
        <v>5</v>
      </c>
      <c r="D13" s="18"/>
      <c r="E13" s="88" t="s">
        <v>6</v>
      </c>
      <c r="F13" s="83">
        <f>هدایا!$E$5</f>
        <v>55000000</v>
      </c>
    </row>
    <row r="14" spans="2:6" s="16" customFormat="1" ht="20.25" customHeight="1">
      <c r="B14" s="17">
        <v>2</v>
      </c>
      <c r="C14" s="90" t="s">
        <v>7</v>
      </c>
      <c r="D14" s="18"/>
      <c r="E14" s="88" t="s">
        <v>6</v>
      </c>
      <c r="F14" s="83">
        <f>'مراسم ها'!$D$10</f>
        <v>80000000</v>
      </c>
    </row>
    <row r="15" spans="2:6" s="16" customFormat="1" ht="20.25" customHeight="1">
      <c r="B15" s="17">
        <v>3</v>
      </c>
      <c r="C15" s="90" t="s">
        <v>8</v>
      </c>
      <c r="D15" s="18"/>
      <c r="E15" s="88" t="s">
        <v>6</v>
      </c>
      <c r="F15" s="83">
        <f>اردوها!$G$9</f>
        <v>105000000</v>
      </c>
    </row>
    <row r="16" spans="2:6" s="16" customFormat="1" ht="20.25" customHeight="1">
      <c r="B16" s="17">
        <v>4</v>
      </c>
      <c r="C16" s="90" t="s">
        <v>9</v>
      </c>
      <c r="D16" s="18"/>
      <c r="E16" s="88" t="s">
        <v>6</v>
      </c>
      <c r="F16" s="83">
        <f>'آگهی و تبلیغات'!$E$8</f>
        <v>287000000</v>
      </c>
    </row>
    <row r="17" spans="2:6" s="16" customFormat="1" ht="20.25" customHeight="1">
      <c r="B17" s="17">
        <v>5</v>
      </c>
      <c r="C17" s="90" t="s">
        <v>10</v>
      </c>
      <c r="D17" s="19"/>
      <c r="E17" s="88" t="s">
        <v>6</v>
      </c>
      <c r="F17" s="84">
        <f>'چاپ و انتشارات'!$D$10</f>
        <v>64500000</v>
      </c>
    </row>
    <row r="18" spans="2:6" s="16" customFormat="1" ht="20.25" customHeight="1">
      <c r="B18" s="17">
        <v>6</v>
      </c>
      <c r="C18" s="90" t="s">
        <v>11</v>
      </c>
      <c r="D18" s="20"/>
      <c r="E18" s="88" t="s">
        <v>6</v>
      </c>
      <c r="F18" s="84">
        <f>'نمايشگاه ها'!$D$5</f>
        <v>450000000</v>
      </c>
    </row>
    <row r="19" spans="2:6" s="16" customFormat="1" ht="20.25" customHeight="1">
      <c r="B19" s="17">
        <v>7</v>
      </c>
      <c r="C19" s="90" t="s">
        <v>12</v>
      </c>
      <c r="D19" s="20"/>
      <c r="E19" s="88" t="s">
        <v>6</v>
      </c>
      <c r="F19" s="84">
        <f>'نظر سنجی'!$D$5</f>
        <v>1500000</v>
      </c>
    </row>
    <row r="20" spans="2:6" ht="20.25" customHeight="1">
      <c r="B20" s="17">
        <v>10</v>
      </c>
      <c r="C20" s="91" t="s">
        <v>156</v>
      </c>
      <c r="D20" s="21"/>
      <c r="E20" s="88" t="s">
        <v>6</v>
      </c>
      <c r="F20" s="84">
        <f>'همايش ها'!$D$5</f>
        <v>13000000</v>
      </c>
    </row>
    <row r="21" spans="2:6" ht="20.25" customHeight="1">
      <c r="B21" s="17"/>
      <c r="C21" s="91" t="s">
        <v>192</v>
      </c>
      <c r="D21" s="21"/>
      <c r="E21" s="88" t="s">
        <v>6</v>
      </c>
      <c r="F21" s="84">
        <f>'ارتباطات رسانه ای'!$D$21</f>
        <v>6000000</v>
      </c>
    </row>
    <row r="22" spans="2:6" ht="20.25" customHeight="1">
      <c r="B22" s="17">
        <v>11</v>
      </c>
      <c r="C22" s="91" t="s">
        <v>157</v>
      </c>
      <c r="D22" s="21"/>
      <c r="E22" s="88" t="s">
        <v>13</v>
      </c>
      <c r="F22" s="85">
        <f>ماموريتها!$F$8</f>
        <v>7800000</v>
      </c>
    </row>
    <row r="23" spans="2:6" ht="20.25" customHeight="1">
      <c r="B23" s="17">
        <v>12</v>
      </c>
      <c r="C23" s="91" t="s">
        <v>14</v>
      </c>
      <c r="D23" s="21"/>
      <c r="E23" s="88" t="s">
        <v>6</v>
      </c>
      <c r="F23" s="85">
        <f>متفرقه!$E$5</f>
        <v>23400000</v>
      </c>
    </row>
    <row r="24" spans="2:6" ht="20.25" customHeight="1">
      <c r="B24" s="17">
        <v>13</v>
      </c>
      <c r="C24" s="91" t="s">
        <v>15</v>
      </c>
      <c r="D24" s="21"/>
      <c r="E24" s="88" t="s">
        <v>6</v>
      </c>
      <c r="F24" s="85">
        <f>'ساير واحدها'!$G$21</f>
        <v>66700000</v>
      </c>
    </row>
    <row r="25" spans="2:6" ht="25.5">
      <c r="B25" s="171" t="s">
        <v>16</v>
      </c>
      <c r="C25" s="171"/>
      <c r="D25" s="171"/>
      <c r="E25" s="171"/>
      <c r="F25" s="86">
        <f>SUM(F13:F24)</f>
        <v>1159900000</v>
      </c>
    </row>
    <row r="26" spans="3:6" ht="25.5">
      <c r="C26" s="22"/>
      <c r="D26" s="23"/>
      <c r="E26" s="23"/>
      <c r="F26" s="9"/>
    </row>
    <row r="27" spans="5:6" ht="21.75">
      <c r="E27" s="167" t="s">
        <v>17</v>
      </c>
      <c r="F27" s="167"/>
    </row>
    <row r="28" spans="5:6" ht="21.75">
      <c r="E28" s="159" t="s">
        <v>18</v>
      </c>
      <c r="F28" s="159"/>
    </row>
    <row r="29" spans="5:6" ht="21.75">
      <c r="E29" s="159" t="s">
        <v>19</v>
      </c>
      <c r="F29" s="159"/>
    </row>
  </sheetData>
  <sheetProtection/>
  <mergeCells count="9">
    <mergeCell ref="E27:F27"/>
    <mergeCell ref="E28:F28"/>
    <mergeCell ref="E29:F29"/>
    <mergeCell ref="A5:F5"/>
    <mergeCell ref="A7:F7"/>
    <mergeCell ref="B8:F8"/>
    <mergeCell ref="B10:F10"/>
    <mergeCell ref="E11:F11"/>
    <mergeCell ref="B25:E25"/>
  </mergeCells>
  <hyperlinks>
    <hyperlink ref="E13" location="هدایا!A1" display="جزئيات بيشتر"/>
    <hyperlink ref="E14" location="'مراسم ها'!A1" display="جزئيات بيشتر"/>
    <hyperlink ref="E15" location="اردوها!A1" display="جزئيات بيشتر"/>
    <hyperlink ref="E16" location="'آگهی و تبلیغات'!A1" display="جزئيات بيشتر"/>
    <hyperlink ref="E17" location="'چاپ و انتشارات'!A1" display="جزئيات بيشتر"/>
    <hyperlink ref="E18" location="'نمايشگاه ها'!A1" display="جزئيات بيشتر"/>
    <hyperlink ref="E19" location="'نظر سنجی'!A1" display="جزئيات بيشتر"/>
    <hyperlink ref="E20" location="'همايش ها'!A1" display="جزئيات بيشتر"/>
    <hyperlink ref="E22" location="ماموريتها!A1" display="32روز"/>
    <hyperlink ref="E23" location="متفرقه!A1" display="جزئيات بيشتر"/>
    <hyperlink ref="E24" location="'ساير واحدها'!A1" display="جزئيات بيشتر"/>
    <hyperlink ref="E21" location="'ارتباطات رسانه ای'!A1" display="جزئيات بيشتر"/>
  </hyperlinks>
  <printOptions/>
  <pageMargins left="0.5513888888888889" right="0.4" top="0.24027777777777778" bottom="0.3" header="0.5118055555555556" footer="0.5118055555555556"/>
  <pageSetup horizontalDpi="300" verticalDpi="3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rightToLeft="1" view="pageBreakPreview" zoomScale="60" zoomScalePageLayoutView="0" workbookViewId="0" topLeftCell="A1">
      <selection activeCell="B8" sqref="B8"/>
    </sheetView>
  </sheetViews>
  <sheetFormatPr defaultColWidth="26.421875" defaultRowHeight="12.75"/>
  <cols>
    <col min="1" max="1" width="6.421875" style="24" customWidth="1"/>
    <col min="2" max="2" width="5.140625" style="24" customWidth="1"/>
    <col min="3" max="3" width="36.57421875" style="24" customWidth="1"/>
    <col min="4" max="4" width="14.140625" style="24" customWidth="1"/>
    <col min="5" max="6" width="14.140625" style="25" customWidth="1"/>
    <col min="7" max="7" width="18.7109375" style="24" customWidth="1"/>
    <col min="8" max="8" width="11.28125" style="24" customWidth="1"/>
    <col min="9" max="16384" width="26.421875" style="24" customWidth="1"/>
  </cols>
  <sheetData>
    <row r="1" spans="5:6" ht="19.5" customHeight="1">
      <c r="E1" s="24"/>
      <c r="F1" s="24"/>
    </row>
    <row r="2" spans="5:7" ht="18.75" customHeight="1">
      <c r="E2" s="24"/>
      <c r="F2" s="24"/>
      <c r="G2" s="26" t="s">
        <v>20</v>
      </c>
    </row>
    <row r="3" spans="5:6" ht="18.75" customHeight="1">
      <c r="E3" s="24"/>
      <c r="F3" s="24"/>
    </row>
    <row r="4" spans="5:6" ht="18.75" customHeight="1">
      <c r="E4" s="24"/>
      <c r="F4" s="24"/>
    </row>
    <row r="5" spans="5:6" ht="18.75" customHeight="1">
      <c r="E5" s="24"/>
      <c r="F5" s="24"/>
    </row>
    <row r="6" spans="1:7" ht="18.75" customHeight="1">
      <c r="A6" s="172"/>
      <c r="B6" s="172"/>
      <c r="C6" s="172"/>
      <c r="D6" s="172"/>
      <c r="E6" s="172"/>
      <c r="F6" s="172"/>
      <c r="G6" s="172"/>
    </row>
    <row r="7" spans="1:8" ht="18.75" customHeight="1">
      <c r="A7" s="27"/>
      <c r="B7" s="27"/>
      <c r="C7" s="27"/>
      <c r="D7" s="27"/>
      <c r="E7" s="27"/>
      <c r="F7" s="27"/>
      <c r="G7" s="27"/>
      <c r="H7" s="27"/>
    </row>
    <row r="8" spans="1:8" ht="18.75" customHeight="1">
      <c r="A8" s="27"/>
      <c r="C8" s="27"/>
      <c r="D8" s="27"/>
      <c r="E8" s="27"/>
      <c r="F8" s="27"/>
      <c r="G8" s="27"/>
      <c r="H8" s="27"/>
    </row>
    <row r="9" spans="2:7" ht="24" customHeight="1">
      <c r="B9" s="28" t="s">
        <v>21</v>
      </c>
      <c r="C9" s="29"/>
      <c r="D9" s="29"/>
      <c r="F9" s="24"/>
      <c r="G9" s="30" t="s">
        <v>22</v>
      </c>
    </row>
    <row r="10" spans="2:7" ht="37.5" customHeight="1">
      <c r="B10" s="173" t="s">
        <v>2</v>
      </c>
      <c r="C10" s="174" t="s">
        <v>23</v>
      </c>
      <c r="D10" s="174" t="s">
        <v>24</v>
      </c>
      <c r="E10" s="174" t="s">
        <v>25</v>
      </c>
      <c r="F10" s="175" t="s">
        <v>26</v>
      </c>
      <c r="G10" s="32" t="s">
        <v>27</v>
      </c>
    </row>
    <row r="11" spans="2:7" ht="28.5" customHeight="1">
      <c r="B11" s="173"/>
      <c r="C11" s="174"/>
      <c r="D11" s="174"/>
      <c r="E11" s="174"/>
      <c r="F11" s="175"/>
      <c r="G11" s="31" t="s">
        <v>4</v>
      </c>
    </row>
    <row r="12" spans="2:7" ht="33.75" customHeight="1">
      <c r="B12" s="33">
        <v>2</v>
      </c>
      <c r="C12" s="34" t="s">
        <v>28</v>
      </c>
      <c r="D12" s="35" t="s">
        <v>29</v>
      </c>
      <c r="E12" s="36">
        <v>20224</v>
      </c>
      <c r="F12" s="37" t="s">
        <v>19</v>
      </c>
      <c r="G12" s="38"/>
    </row>
    <row r="14" spans="6:7" ht="18">
      <c r="F14" s="172" t="s">
        <v>17</v>
      </c>
      <c r="G14" s="172"/>
    </row>
    <row r="15" ht="18">
      <c r="F15" s="24"/>
    </row>
  </sheetData>
  <sheetProtection/>
  <mergeCells count="7">
    <mergeCell ref="F14:G14"/>
    <mergeCell ref="A6:G6"/>
    <mergeCell ref="B10:B11"/>
    <mergeCell ref="C10:C11"/>
    <mergeCell ref="D10:D11"/>
    <mergeCell ref="E10:E11"/>
    <mergeCell ref="F10:F11"/>
  </mergeCells>
  <printOptions/>
  <pageMargins left="0.5513888888888889" right="0.4" top="0.9840277777777778" bottom="0.55" header="0.5118055555555556" footer="0.5118055555555556"/>
  <pageSetup horizontalDpi="300" verticalDpi="300" orientation="portrait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rightToLeft="1"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16.28125" style="0" customWidth="1"/>
    <col min="2" max="2" width="54.57421875" style="0" customWidth="1"/>
    <col min="3" max="3" width="14.57421875" style="0" customWidth="1"/>
    <col min="4" max="4" width="13.140625" style="0" customWidth="1"/>
    <col min="5" max="5" width="14.57421875" style="0" customWidth="1"/>
  </cols>
  <sheetData>
    <row r="1" spans="1:5" ht="44.25" customHeight="1">
      <c r="A1" s="74" t="s">
        <v>136</v>
      </c>
      <c r="B1" s="74" t="s">
        <v>30</v>
      </c>
      <c r="C1" s="74" t="s">
        <v>31</v>
      </c>
      <c r="D1" s="74" t="s">
        <v>32</v>
      </c>
      <c r="E1" s="49"/>
    </row>
    <row r="2" spans="1:5" ht="37.5" customHeight="1">
      <c r="A2" s="41">
        <v>1</v>
      </c>
      <c r="B2" s="40" t="s">
        <v>33</v>
      </c>
      <c r="C2" s="41" t="s">
        <v>34</v>
      </c>
      <c r="D2" s="77">
        <v>700000</v>
      </c>
      <c r="E2" s="77">
        <v>35000000</v>
      </c>
    </row>
    <row r="3" spans="1:5" ht="37.5" customHeight="1">
      <c r="A3" s="41">
        <v>2</v>
      </c>
      <c r="B3" s="40" t="s">
        <v>35</v>
      </c>
      <c r="C3" s="41" t="s">
        <v>36</v>
      </c>
      <c r="D3" s="77">
        <v>500000</v>
      </c>
      <c r="E3" s="77">
        <v>10000000</v>
      </c>
    </row>
    <row r="4" spans="1:5" ht="36" customHeight="1">
      <c r="A4" s="41">
        <v>3</v>
      </c>
      <c r="B4" s="40" t="s">
        <v>37</v>
      </c>
      <c r="C4" s="41" t="s">
        <v>34</v>
      </c>
      <c r="D4" s="77">
        <v>200000</v>
      </c>
      <c r="E4" s="77">
        <v>10000000</v>
      </c>
    </row>
    <row r="5" spans="1:5" ht="30.75" customHeight="1">
      <c r="A5" s="43"/>
      <c r="B5" s="39" t="s">
        <v>38</v>
      </c>
      <c r="C5" s="39"/>
      <c r="D5" s="39"/>
      <c r="E5" s="72">
        <f>SUM(E2:E4)</f>
        <v>55000000</v>
      </c>
    </row>
  </sheetData>
  <sheetProtection/>
  <printOptions/>
  <pageMargins left="0.7000000000000001" right="0.7000000000000001" top="0.75" bottom="0.75" header="0.5118055555555556" footer="0.5118055555555556"/>
  <pageSetup horizontalDpi="300" verticalDpi="300" orientation="portrait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"/>
  <sheetViews>
    <sheetView rightToLeft="1" view="pageBreakPreview" zoomScale="60" zoomScalePageLayoutView="0" workbookViewId="0" topLeftCell="A1">
      <selection activeCell="B4" sqref="B4"/>
    </sheetView>
  </sheetViews>
  <sheetFormatPr defaultColWidth="9.140625" defaultRowHeight="12.75"/>
  <cols>
    <col min="1" max="1" width="16.28125" style="0" customWidth="1"/>
    <col min="2" max="2" width="66.28125" style="0" customWidth="1"/>
    <col min="3" max="3" width="19.8515625" style="44" customWidth="1"/>
    <col min="4" max="4" width="14.57421875" style="0" customWidth="1"/>
  </cols>
  <sheetData>
    <row r="1" spans="1:4" ht="44.25" customHeight="1">
      <c r="A1" s="73" t="s">
        <v>136</v>
      </c>
      <c r="B1" s="76" t="s">
        <v>137</v>
      </c>
      <c r="C1" s="75" t="s">
        <v>39</v>
      </c>
      <c r="D1" s="75" t="s">
        <v>135</v>
      </c>
    </row>
    <row r="2" spans="1:4" ht="37.5" customHeight="1">
      <c r="A2" s="46" t="s">
        <v>40</v>
      </c>
      <c r="B2" s="47" t="s">
        <v>41</v>
      </c>
      <c r="C2" s="48" t="s">
        <v>42</v>
      </c>
      <c r="D2" s="80">
        <v>12000000</v>
      </c>
    </row>
    <row r="3" spans="1:4" ht="37.5" customHeight="1">
      <c r="A3" s="46" t="s">
        <v>43</v>
      </c>
      <c r="B3" s="47" t="s">
        <v>193</v>
      </c>
      <c r="C3" s="48" t="s">
        <v>44</v>
      </c>
      <c r="D3" s="80">
        <v>20000000</v>
      </c>
    </row>
    <row r="4" spans="1:4" ht="37.5" customHeight="1">
      <c r="A4" s="46" t="s">
        <v>45</v>
      </c>
      <c r="B4" s="47" t="s">
        <v>46</v>
      </c>
      <c r="C4" s="48" t="s">
        <v>47</v>
      </c>
      <c r="D4" s="80">
        <v>4000000</v>
      </c>
    </row>
    <row r="5" spans="1:4" ht="37.5" customHeight="1">
      <c r="A5" s="46" t="s">
        <v>48</v>
      </c>
      <c r="B5" s="50" t="s">
        <v>49</v>
      </c>
      <c r="C5" s="48" t="s">
        <v>50</v>
      </c>
      <c r="D5" s="80">
        <v>12000000</v>
      </c>
    </row>
    <row r="6" spans="1:4" ht="36" customHeight="1">
      <c r="A6" s="46" t="s">
        <v>51</v>
      </c>
      <c r="B6" s="47" t="s">
        <v>52</v>
      </c>
      <c r="C6" s="48" t="s">
        <v>53</v>
      </c>
      <c r="D6" s="80">
        <v>10000000</v>
      </c>
    </row>
    <row r="7" spans="1:4" ht="37.5" customHeight="1">
      <c r="A7" s="46" t="s">
        <v>54</v>
      </c>
      <c r="B7" s="50" t="s">
        <v>55</v>
      </c>
      <c r="C7" s="51" t="s">
        <v>56</v>
      </c>
      <c r="D7" s="81">
        <v>5000000</v>
      </c>
    </row>
    <row r="8" spans="1:4" ht="36" customHeight="1">
      <c r="A8" s="46" t="s">
        <v>57</v>
      </c>
      <c r="B8" s="50" t="s">
        <v>58</v>
      </c>
      <c r="C8" s="51" t="s">
        <v>59</v>
      </c>
      <c r="D8" s="81">
        <v>5000000</v>
      </c>
    </row>
    <row r="9" spans="1:4" ht="33" customHeight="1">
      <c r="A9" s="46" t="s">
        <v>60</v>
      </c>
      <c r="B9" s="47" t="s">
        <v>61</v>
      </c>
      <c r="C9" s="48" t="s">
        <v>62</v>
      </c>
      <c r="D9" s="80">
        <v>12000000</v>
      </c>
    </row>
    <row r="10" spans="1:4" ht="30.75" customHeight="1">
      <c r="A10" s="43"/>
      <c r="B10" s="39" t="s">
        <v>38</v>
      </c>
      <c r="C10" s="45"/>
      <c r="D10" s="72">
        <f>SUM(D2:D9)</f>
        <v>80000000</v>
      </c>
    </row>
    <row r="11" ht="12.75" customHeight="1"/>
  </sheetData>
  <sheetProtection/>
  <printOptions/>
  <pageMargins left="0.7000000000000001" right="0.7000000000000001" top="0.75" bottom="0.75" header="0.5118055555555556" footer="0.5118055555555556"/>
  <pageSetup horizontalDpi="300" verticalDpi="300" orientation="portrait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"/>
  <sheetViews>
    <sheetView rightToLeft="1" view="pageBreakPreview" zoomScale="85" zoomScaleSheetLayoutView="85" zoomScalePageLayoutView="0" workbookViewId="0" topLeftCell="A1">
      <selection activeCell="F6" sqref="F6"/>
    </sheetView>
  </sheetViews>
  <sheetFormatPr defaultColWidth="9.140625" defaultRowHeight="12.75"/>
  <cols>
    <col min="1" max="1" width="16.28125" style="0" customWidth="1"/>
    <col min="2" max="2" width="32.57421875" style="0" customWidth="1"/>
    <col min="3" max="3" width="15.8515625" style="0" customWidth="1"/>
    <col min="4" max="4" width="14.57421875" style="0" customWidth="1"/>
    <col min="5" max="5" width="12.421875" style="0" customWidth="1"/>
    <col min="6" max="6" width="14.8515625" style="0" customWidth="1"/>
    <col min="7" max="7" width="16.57421875" style="0" customWidth="1"/>
  </cols>
  <sheetData>
    <row r="1" spans="1:7" ht="44.25" customHeight="1">
      <c r="A1" s="100" t="s">
        <v>136</v>
      </c>
      <c r="B1" s="100" t="s">
        <v>63</v>
      </c>
      <c r="C1" s="100" t="s">
        <v>145</v>
      </c>
      <c r="D1" s="100" t="s">
        <v>147</v>
      </c>
      <c r="E1" s="100" t="s">
        <v>31</v>
      </c>
      <c r="F1" s="100" t="s">
        <v>32</v>
      </c>
      <c r="G1" s="100" t="s">
        <v>135</v>
      </c>
    </row>
    <row r="2" spans="1:7" ht="37.5" customHeight="1">
      <c r="A2" s="123">
        <v>1</v>
      </c>
      <c r="B2" s="124" t="s">
        <v>64</v>
      </c>
      <c r="C2" s="125" t="s">
        <v>146</v>
      </c>
      <c r="D2" s="125" t="s">
        <v>155</v>
      </c>
      <c r="E2" s="125" t="s">
        <v>65</v>
      </c>
      <c r="F2" s="123">
        <v>4000000</v>
      </c>
      <c r="G2" s="123">
        <v>80000000</v>
      </c>
    </row>
    <row r="3" spans="1:7" ht="37.5" customHeight="1">
      <c r="A3" s="179">
        <v>2</v>
      </c>
      <c r="B3" s="176" t="s">
        <v>66</v>
      </c>
      <c r="C3" s="126" t="s">
        <v>140</v>
      </c>
      <c r="D3" s="127" t="s">
        <v>149</v>
      </c>
      <c r="E3" s="125" t="s">
        <v>154</v>
      </c>
      <c r="F3" s="123">
        <v>3000000</v>
      </c>
      <c r="G3" s="123">
        <v>3000000</v>
      </c>
    </row>
    <row r="4" spans="1:7" ht="37.5" customHeight="1">
      <c r="A4" s="180"/>
      <c r="B4" s="177"/>
      <c r="C4" s="126" t="s">
        <v>141</v>
      </c>
      <c r="D4" s="127" t="s">
        <v>150</v>
      </c>
      <c r="E4" s="125" t="s">
        <v>154</v>
      </c>
      <c r="F4" s="123">
        <v>10000000</v>
      </c>
      <c r="G4" s="123">
        <v>10000000</v>
      </c>
    </row>
    <row r="5" spans="1:7" ht="37.5" customHeight="1">
      <c r="A5" s="180"/>
      <c r="B5" s="177"/>
      <c r="C5" s="126" t="s">
        <v>142</v>
      </c>
      <c r="D5" s="127" t="s">
        <v>151</v>
      </c>
      <c r="E5" s="125" t="s">
        <v>154</v>
      </c>
      <c r="F5" s="123">
        <v>3000000</v>
      </c>
      <c r="G5" s="123">
        <v>3000000</v>
      </c>
    </row>
    <row r="6" spans="1:7" ht="37.5" customHeight="1">
      <c r="A6" s="180"/>
      <c r="B6" s="177"/>
      <c r="C6" s="126" t="s">
        <v>143</v>
      </c>
      <c r="D6" s="127" t="s">
        <v>148</v>
      </c>
      <c r="E6" s="125" t="s">
        <v>154</v>
      </c>
      <c r="F6" s="123">
        <v>3000000</v>
      </c>
      <c r="G6" s="123">
        <v>3000000</v>
      </c>
    </row>
    <row r="7" spans="1:7" ht="37.5" customHeight="1">
      <c r="A7" s="180"/>
      <c r="B7" s="177"/>
      <c r="C7" s="126" t="s">
        <v>144</v>
      </c>
      <c r="D7" s="127" t="s">
        <v>152</v>
      </c>
      <c r="E7" s="125" t="s">
        <v>154</v>
      </c>
      <c r="F7" s="123">
        <v>3000000</v>
      </c>
      <c r="G7" s="123">
        <v>3000000</v>
      </c>
    </row>
    <row r="8" spans="1:7" ht="36" customHeight="1">
      <c r="A8" s="181"/>
      <c r="B8" s="178"/>
      <c r="C8" s="126" t="s">
        <v>142</v>
      </c>
      <c r="D8" s="127" t="s">
        <v>153</v>
      </c>
      <c r="E8" s="125" t="s">
        <v>154</v>
      </c>
      <c r="F8" s="123">
        <v>3000000</v>
      </c>
      <c r="G8" s="123">
        <v>3000000</v>
      </c>
    </row>
    <row r="9" spans="1:7" ht="30.75" customHeight="1">
      <c r="A9" s="128"/>
      <c r="B9" s="129" t="s">
        <v>38</v>
      </c>
      <c r="C9" s="129"/>
      <c r="D9" s="129"/>
      <c r="E9" s="129"/>
      <c r="F9" s="129"/>
      <c r="G9" s="130">
        <f>SUM(G2:G8)</f>
        <v>105000000</v>
      </c>
    </row>
  </sheetData>
  <sheetProtection/>
  <mergeCells count="2">
    <mergeCell ref="B3:B8"/>
    <mergeCell ref="A3:A8"/>
  </mergeCells>
  <printOptions/>
  <pageMargins left="0.7000000000000001" right="0.7000000000000001" top="0.75" bottom="0.75" header="0.5118055555555556" footer="0.5118055555555556"/>
  <pageSetup horizontalDpi="300" verticalDpi="300" orientation="portrait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"/>
  <sheetViews>
    <sheetView rightToLeft="1" view="pageBreakPreview" zoomScale="60" zoomScalePageLayoutView="0" workbookViewId="0" topLeftCell="A1">
      <selection activeCell="E6" sqref="E6"/>
    </sheetView>
  </sheetViews>
  <sheetFormatPr defaultColWidth="9.140625" defaultRowHeight="12.75"/>
  <cols>
    <col min="1" max="1" width="9.57421875" style="0" customWidth="1"/>
    <col min="2" max="2" width="54.57421875" style="0" customWidth="1"/>
    <col min="3" max="3" width="9.421875" style="54" customWidth="1"/>
    <col min="4" max="4" width="14.57421875" style="54" customWidth="1"/>
    <col min="5" max="5" width="19.00390625" style="0" customWidth="1"/>
  </cols>
  <sheetData>
    <row r="1" spans="1:5" ht="44.25" customHeight="1">
      <c r="A1" s="74" t="s">
        <v>136</v>
      </c>
      <c r="B1" s="74" t="s">
        <v>67</v>
      </c>
      <c r="C1" s="74" t="s">
        <v>31</v>
      </c>
      <c r="D1" s="74" t="s">
        <v>32</v>
      </c>
      <c r="E1" s="74" t="s">
        <v>99</v>
      </c>
    </row>
    <row r="2" spans="1:5" ht="37.5" customHeight="1">
      <c r="A2" s="46" t="s">
        <v>40</v>
      </c>
      <c r="B2" s="55" t="s">
        <v>68</v>
      </c>
      <c r="C2" s="56">
        <v>12</v>
      </c>
      <c r="D2" s="77" t="s">
        <v>69</v>
      </c>
      <c r="E2" s="79">
        <v>96000000</v>
      </c>
    </row>
    <row r="3" spans="1:5" ht="36" customHeight="1">
      <c r="A3" s="46" t="s">
        <v>43</v>
      </c>
      <c r="B3" s="55" t="s">
        <v>70</v>
      </c>
      <c r="C3" s="56">
        <v>6</v>
      </c>
      <c r="D3" s="77" t="s">
        <v>69</v>
      </c>
      <c r="E3" s="79" t="s">
        <v>71</v>
      </c>
    </row>
    <row r="4" spans="1:5" ht="36" customHeight="1">
      <c r="A4" s="46" t="s">
        <v>45</v>
      </c>
      <c r="B4" s="40" t="s">
        <v>72</v>
      </c>
      <c r="C4" s="41" t="s">
        <v>54</v>
      </c>
      <c r="D4" s="77" t="s">
        <v>73</v>
      </c>
      <c r="E4" s="79">
        <v>60000000</v>
      </c>
    </row>
    <row r="5" spans="1:5" ht="36" customHeight="1">
      <c r="A5" s="46" t="s">
        <v>48</v>
      </c>
      <c r="B5" s="40" t="s">
        <v>74</v>
      </c>
      <c r="C5" s="41" t="s">
        <v>75</v>
      </c>
      <c r="D5" s="77" t="s">
        <v>75</v>
      </c>
      <c r="E5" s="79">
        <v>5000000</v>
      </c>
    </row>
    <row r="6" spans="1:5" ht="36" customHeight="1">
      <c r="A6" s="46" t="s">
        <v>51</v>
      </c>
      <c r="B6" s="40" t="s">
        <v>76</v>
      </c>
      <c r="C6" s="41" t="s">
        <v>77</v>
      </c>
      <c r="D6" s="77" t="s">
        <v>73</v>
      </c>
      <c r="E6" s="79">
        <v>120000000</v>
      </c>
    </row>
    <row r="7" spans="1:5" ht="36" customHeight="1">
      <c r="A7" s="46" t="s">
        <v>54</v>
      </c>
      <c r="B7" s="40" t="s">
        <v>78</v>
      </c>
      <c r="C7" s="41" t="s">
        <v>54</v>
      </c>
      <c r="D7" s="77">
        <v>1000000</v>
      </c>
      <c r="E7" s="79">
        <v>6000000</v>
      </c>
    </row>
    <row r="8" spans="1:5" ht="30.75" customHeight="1">
      <c r="A8" s="43"/>
      <c r="B8" s="39" t="s">
        <v>38</v>
      </c>
      <c r="C8" s="39"/>
      <c r="D8" s="39"/>
      <c r="E8" s="72">
        <f>SUM(E2:E7)</f>
        <v>287000000</v>
      </c>
    </row>
  </sheetData>
  <sheetProtection/>
  <printOptions/>
  <pageMargins left="0.7000000000000001" right="0.7000000000000001" top="0.75" bottom="0.75" header="0.5118055555555556" footer="0.5118055555555556"/>
  <pageSetup horizontalDpi="300" verticalDpi="300" orientation="portrait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"/>
  <sheetViews>
    <sheetView rightToLeft="1" view="pageBreakPreview" zoomScale="60" zoomScalePageLayoutView="0" workbookViewId="0" topLeftCell="A1">
      <selection activeCell="B4" sqref="B4"/>
    </sheetView>
  </sheetViews>
  <sheetFormatPr defaultColWidth="9.140625" defaultRowHeight="12.75"/>
  <cols>
    <col min="1" max="1" width="10.7109375" style="0" customWidth="1"/>
    <col min="2" max="2" width="54.57421875" style="0" customWidth="1"/>
    <col min="3" max="3" width="14.57421875" style="54" customWidth="1"/>
    <col min="4" max="4" width="14.57421875" style="0" customWidth="1"/>
  </cols>
  <sheetData>
    <row r="1" spans="1:4" ht="44.25" customHeight="1">
      <c r="A1" s="100" t="s">
        <v>136</v>
      </c>
      <c r="B1" s="100" t="s">
        <v>79</v>
      </c>
      <c r="C1" s="100" t="s">
        <v>31</v>
      </c>
      <c r="D1" s="100" t="s">
        <v>80</v>
      </c>
    </row>
    <row r="2" spans="1:4" ht="37.5" customHeight="1">
      <c r="A2" s="131" t="s">
        <v>40</v>
      </c>
      <c r="B2" s="132" t="s">
        <v>81</v>
      </c>
      <c r="C2" s="133" t="s">
        <v>82</v>
      </c>
      <c r="D2" s="134">
        <v>30000000</v>
      </c>
    </row>
    <row r="3" spans="1:4" ht="36" customHeight="1">
      <c r="A3" s="131" t="s">
        <v>43</v>
      </c>
      <c r="B3" s="132" t="s">
        <v>83</v>
      </c>
      <c r="C3" s="133" t="s">
        <v>84</v>
      </c>
      <c r="D3" s="134">
        <v>7000000</v>
      </c>
    </row>
    <row r="4" spans="1:4" ht="36" customHeight="1">
      <c r="A4" s="131" t="s">
        <v>45</v>
      </c>
      <c r="B4" s="135" t="s">
        <v>85</v>
      </c>
      <c r="C4" s="133" t="s">
        <v>84</v>
      </c>
      <c r="D4" s="134">
        <v>4000000</v>
      </c>
    </row>
    <row r="5" spans="1:4" ht="36" customHeight="1">
      <c r="A5" s="131" t="s">
        <v>48</v>
      </c>
      <c r="B5" s="135" t="s">
        <v>86</v>
      </c>
      <c r="C5" s="133" t="s">
        <v>84</v>
      </c>
      <c r="D5" s="134">
        <v>6000000</v>
      </c>
    </row>
    <row r="6" spans="1:4" ht="36" customHeight="1">
      <c r="A6" s="131" t="s">
        <v>51</v>
      </c>
      <c r="B6" s="135" t="s">
        <v>87</v>
      </c>
      <c r="C6" s="133" t="s">
        <v>88</v>
      </c>
      <c r="D6" s="134">
        <v>2500000</v>
      </c>
    </row>
    <row r="7" spans="1:4" ht="32.25" customHeight="1">
      <c r="A7" s="131" t="s">
        <v>54</v>
      </c>
      <c r="B7" s="135" t="s">
        <v>89</v>
      </c>
      <c r="C7" s="136" t="s">
        <v>90</v>
      </c>
      <c r="D7" s="134">
        <v>9000000</v>
      </c>
    </row>
    <row r="8" spans="1:4" ht="33" customHeight="1">
      <c r="A8" s="131" t="s">
        <v>57</v>
      </c>
      <c r="B8" s="132" t="s">
        <v>91</v>
      </c>
      <c r="C8" s="133" t="s">
        <v>92</v>
      </c>
      <c r="D8" s="134">
        <v>6000000</v>
      </c>
    </row>
    <row r="9" spans="1:4" ht="33" customHeight="1">
      <c r="A9" s="131" t="s">
        <v>60</v>
      </c>
      <c r="B9" s="132" t="s">
        <v>93</v>
      </c>
      <c r="C9" s="133" t="s">
        <v>90</v>
      </c>
      <c r="D9" s="134">
        <v>6000000</v>
      </c>
    </row>
    <row r="10" spans="1:4" ht="30.75" customHeight="1">
      <c r="A10" s="128"/>
      <c r="B10" s="129" t="s">
        <v>38</v>
      </c>
      <c r="C10" s="129"/>
      <c r="D10" s="130">
        <f>SUM(D2:D8)</f>
        <v>64500000</v>
      </c>
    </row>
  </sheetData>
  <sheetProtection/>
  <printOptions/>
  <pageMargins left="0.7000000000000001" right="0.7000000000000001" top="0.75" bottom="0.75" header="0.5118055555555556" footer="0.5118055555555556"/>
  <pageSetup horizontalDpi="300" verticalDpi="300" orientation="portrait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"/>
  <sheetViews>
    <sheetView rightToLeft="1" view="pageBreakPreview" zoomScale="60" zoomScalePageLayoutView="0" workbookViewId="0" topLeftCell="A1">
      <selection activeCell="C2" sqref="C2"/>
    </sheetView>
  </sheetViews>
  <sheetFormatPr defaultColWidth="9.140625" defaultRowHeight="12.75"/>
  <cols>
    <col min="1" max="1" width="11.28125" style="0" customWidth="1"/>
    <col min="2" max="2" width="36.421875" style="0" customWidth="1"/>
    <col min="3" max="3" width="65.28125" style="0" customWidth="1"/>
    <col min="4" max="4" width="14.57421875" style="0" customWidth="1"/>
  </cols>
  <sheetData>
    <row r="1" spans="1:4" ht="44.25" customHeight="1">
      <c r="A1" s="74" t="s">
        <v>136</v>
      </c>
      <c r="B1" s="182" t="s">
        <v>94</v>
      </c>
      <c r="C1" s="182"/>
      <c r="D1" s="78" t="s">
        <v>135</v>
      </c>
    </row>
    <row r="2" spans="1:4" ht="88.5" customHeight="1">
      <c r="A2" s="131" t="s">
        <v>40</v>
      </c>
      <c r="B2" s="137" t="s">
        <v>95</v>
      </c>
      <c r="C2" s="138" t="s">
        <v>96</v>
      </c>
      <c r="D2" s="139">
        <v>150000000</v>
      </c>
    </row>
    <row r="3" spans="1:4" ht="85.5" customHeight="1">
      <c r="A3" s="131" t="s">
        <v>43</v>
      </c>
      <c r="B3" s="137" t="s">
        <v>134</v>
      </c>
      <c r="C3" s="138" t="s">
        <v>96</v>
      </c>
      <c r="D3" s="139">
        <v>150000000</v>
      </c>
    </row>
    <row r="4" spans="1:4" ht="97.5" customHeight="1">
      <c r="A4" s="131" t="s">
        <v>48</v>
      </c>
      <c r="B4" s="137" t="s">
        <v>97</v>
      </c>
      <c r="C4" s="138" t="s">
        <v>96</v>
      </c>
      <c r="D4" s="139">
        <v>150000000</v>
      </c>
    </row>
    <row r="5" spans="1:4" ht="30.75" customHeight="1">
      <c r="A5" s="128"/>
      <c r="B5" s="140" t="s">
        <v>38</v>
      </c>
      <c r="C5" s="100"/>
      <c r="D5" s="130">
        <f>SUM(D2:D4)</f>
        <v>450000000</v>
      </c>
    </row>
  </sheetData>
  <sheetProtection/>
  <mergeCells count="1">
    <mergeCell ref="B1:C1"/>
  </mergeCells>
  <printOptions/>
  <pageMargins left="0.7000000000000001" right="0.7000000000000001" top="0.75" bottom="0.75" header="0.5118055555555556" footer="0.5118055555555556"/>
  <pageSetup horizontalDpi="300" verticalDpi="3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ryazdankhah</cp:lastModifiedBy>
  <cp:lastPrinted>2011-09-11T13:24:21Z</cp:lastPrinted>
  <dcterms:modified xsi:type="dcterms:W3CDTF">2011-09-12T04:47:06Z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